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Gestion SAP\Gestion SAP\CONSULTATIONS\04 DBS\2025\2504072-Maintenance multi-technique\01 DCE\3 V° publiée\"/>
    </mc:Choice>
  </mc:AlternateContent>
  <xr:revisionPtr revIDLastSave="0" documentId="13_ncr:1_{3AB320B2-3164-4701-9C87-335619D8CA4C}" xr6:coauthVersionLast="36" xr6:coauthVersionMax="36" xr10:uidLastSave="{00000000-0000-0000-0000-000000000000}"/>
  <bookViews>
    <workbookView xWindow="0" yWindow="660" windowWidth="30240" windowHeight="18975" tabRatio="797" firstSheet="2" activeTab="2" xr2:uid="{00000000-000D-0000-FFFF-FFFF00000000}"/>
  </bookViews>
  <sheets>
    <sheet name="DPGF A REPORTER" sheetId="4" state="hidden" r:id="rId1"/>
    <sheet name="Feuil1" sheetId="20" state="hidden" r:id="rId2"/>
    <sheet name="DPGF CNAC - Année 1" sheetId="10" r:id="rId3"/>
    <sheet name="DPGF CNAC - Année 2" sheetId="21" r:id="rId4"/>
    <sheet name="DPGF CNAC - Année 3" sheetId="22" r:id="rId5"/>
    <sheet name="DPGF CNAC - Année 4" sheetId="23" r:id="rId6"/>
  </sheets>
  <definedNames>
    <definedName name="_xlnm._FilterDatabase" localSheetId="2" hidden="1">'DPGF CNAC - Année 1'!$A$10:$AA$23</definedName>
    <definedName name="_xlnm._FilterDatabase" localSheetId="3" hidden="1">'DPGF CNAC - Année 2'!$A$10:$T$23</definedName>
    <definedName name="_xlnm._FilterDatabase" localSheetId="4" hidden="1">'DPGF CNAC - Année 3'!$A$10:$T$23</definedName>
    <definedName name="_xlnm._FilterDatabase" localSheetId="5" hidden="1">'DPGF CNAC - Année 4'!$A$10:$T$23</definedName>
    <definedName name="_xlnm.Print_Titles" localSheetId="2">'DPGF CNAC - Année 1'!$13:$13</definedName>
    <definedName name="_xlnm.Print_Titles" localSheetId="3">'DPGF CNAC - Année 2'!$13:$13</definedName>
    <definedName name="_xlnm.Print_Titles" localSheetId="4">'DPGF CNAC - Année 3'!$13:$13</definedName>
    <definedName name="_xlnm.Print_Titles" localSheetId="5">'DPGF CNAC - Année 4'!$13:$13</definedName>
    <definedName name="_xlnm.Print_Area" localSheetId="0">'DPGF A REPORTER'!$A$1:$E$88</definedName>
    <definedName name="_xlnm.Print_Area" localSheetId="2">'DPGF CNAC - Année 1'!$A$1:$AI$20</definedName>
    <definedName name="_xlnm.Print_Area" localSheetId="3">'DPGF CNAC - Année 2'!$A$1:$AB$20</definedName>
    <definedName name="_xlnm.Print_Area" localSheetId="4">'DPGF CNAC - Année 3'!$A$1:$AB$20</definedName>
    <definedName name="_xlnm.Print_Area" localSheetId="5">'DPGF CNAC - Année 4'!$A$1:$AB$20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2" i="23" l="1"/>
  <c r="D22" i="21"/>
  <c r="D22" i="22"/>
  <c r="D22" i="10"/>
  <c r="A58" i="4" l="1"/>
  <c r="A69" i="4" s="1"/>
  <c r="A50" i="4"/>
  <c r="A61" i="4" s="1"/>
  <c r="A72" i="4" s="1"/>
  <c r="C53" i="4"/>
  <c r="C52" i="4"/>
  <c r="AB52" i="4" s="1"/>
  <c r="C51" i="4"/>
  <c r="AB51" i="4" s="1"/>
  <c r="C50" i="4"/>
  <c r="D49" i="4"/>
  <c r="D50" i="4" s="1"/>
  <c r="D51" i="4" s="1"/>
  <c r="D52" i="4" s="1"/>
  <c r="D53" i="4" s="1"/>
  <c r="C49" i="4"/>
  <c r="AB49" i="4" s="1"/>
  <c r="C48" i="4"/>
  <c r="AB48" i="4" s="1"/>
  <c r="C60" i="4"/>
  <c r="C71" i="4" s="1"/>
  <c r="D71" i="4"/>
  <c r="D72" i="4" s="1"/>
  <c r="D73" i="4" s="1"/>
  <c r="D74" i="4" s="1"/>
  <c r="C64" i="4"/>
  <c r="C75" i="4" s="1"/>
  <c r="D60" i="4"/>
  <c r="A36" i="4"/>
  <c r="A37" i="4"/>
  <c r="A48" i="4" s="1"/>
  <c r="A59" i="4" s="1"/>
  <c r="A70" i="4" s="1"/>
  <c r="C37" i="4"/>
  <c r="AB37" i="4" s="1"/>
  <c r="A38" i="4"/>
  <c r="A49" i="4" s="1"/>
  <c r="A60" i="4" s="1"/>
  <c r="A71" i="4" s="1"/>
  <c r="C38" i="4"/>
  <c r="D38" i="4"/>
  <c r="D39" i="4"/>
  <c r="A39" i="4"/>
  <c r="C39" i="4"/>
  <c r="C62" i="4" l="1"/>
  <c r="C73" i="4" s="1"/>
  <c r="AB71" i="4"/>
  <c r="AB38" i="4"/>
  <c r="AB50" i="4"/>
  <c r="AB53" i="4"/>
  <c r="AB54" i="4" s="1"/>
  <c r="C59" i="4"/>
  <c r="AB59" i="4" s="1"/>
  <c r="C70" i="4"/>
  <c r="AB70" i="4" s="1"/>
  <c r="AB60" i="4"/>
  <c r="C63" i="4"/>
  <c r="C74" i="4" s="1"/>
  <c r="D75" i="4"/>
  <c r="AB74" i="4"/>
  <c r="AB73" i="4"/>
  <c r="AB75" i="4"/>
  <c r="D61" i="4"/>
  <c r="D62" i="4" s="1"/>
  <c r="AB39" i="4"/>
  <c r="A21" i="23"/>
  <c r="D21" i="23"/>
  <c r="D16" i="23"/>
  <c r="A21" i="22"/>
  <c r="D21" i="22"/>
  <c r="D16" i="22"/>
  <c r="D16" i="21"/>
  <c r="D21" i="21"/>
  <c r="A21" i="21"/>
  <c r="C2" i="10"/>
  <c r="C3" i="10"/>
  <c r="I14" i="10" s="1"/>
  <c r="J14" i="10" s="1"/>
  <c r="C4" i="10"/>
  <c r="L14" i="10" s="1"/>
  <c r="M14" i="10" s="1"/>
  <c r="C5" i="10"/>
  <c r="O13" i="10" s="1"/>
  <c r="C6" i="10"/>
  <c r="R16" i="10" s="1"/>
  <c r="S16" i="10" s="1"/>
  <c r="C7" i="10"/>
  <c r="U14" i="10" s="1"/>
  <c r="V14" i="10" s="1"/>
  <c r="V26" i="10"/>
  <c r="W26" i="10"/>
  <c r="P26" i="10"/>
  <c r="U26" i="10"/>
  <c r="T26" i="10"/>
  <c r="R26" i="10"/>
  <c r="Q26" i="10"/>
  <c r="O26" i="10"/>
  <c r="N26" i="10"/>
  <c r="L26" i="10"/>
  <c r="K26" i="10"/>
  <c r="N9" i="10"/>
  <c r="Q9" i="10"/>
  <c r="T9" i="10"/>
  <c r="J26" i="10"/>
  <c r="I26" i="10"/>
  <c r="H26" i="10"/>
  <c r="B27" i="4" l="1"/>
  <c r="B75" i="4"/>
  <c r="B74" i="4"/>
  <c r="B71" i="4"/>
  <c r="B72" i="4"/>
  <c r="B73" i="4"/>
  <c r="B70" i="4"/>
  <c r="B63" i="4"/>
  <c r="B20" i="4"/>
  <c r="B60" i="4"/>
  <c r="B59" i="4"/>
  <c r="B64" i="4"/>
  <c r="B62" i="4"/>
  <c r="B61" i="4"/>
  <c r="D63" i="4"/>
  <c r="AB62" i="4"/>
  <c r="O17" i="10"/>
  <c r="P17" i="10" s="1"/>
  <c r="N12" i="10"/>
  <c r="N22" i="10" s="1"/>
  <c r="N25" i="10" s="1"/>
  <c r="O16" i="10"/>
  <c r="P16" i="10" s="1"/>
  <c r="O18" i="10"/>
  <c r="P18" i="10" s="1"/>
  <c r="R14" i="10"/>
  <c r="S14" i="10" s="1"/>
  <c r="R18" i="10"/>
  <c r="S18" i="10" s="1"/>
  <c r="R13" i="10"/>
  <c r="S13" i="10" s="1"/>
  <c r="R17" i="10"/>
  <c r="S17" i="10" s="1"/>
  <c r="I21" i="10"/>
  <c r="J21" i="10" s="1"/>
  <c r="Q12" i="10"/>
  <c r="Q22" i="10" s="1"/>
  <c r="Q25" i="10" s="1"/>
  <c r="I19" i="10"/>
  <c r="J19" i="10" s="1"/>
  <c r="I20" i="10"/>
  <c r="J20" i="10" s="1"/>
  <c r="I18" i="10"/>
  <c r="J18" i="10" s="1"/>
  <c r="I17" i="10"/>
  <c r="J17" i="10" s="1"/>
  <c r="I13" i="10"/>
  <c r="J13" i="10" s="1"/>
  <c r="I16" i="10"/>
  <c r="J16" i="10" s="1"/>
  <c r="L19" i="10"/>
  <c r="M19" i="10" s="1"/>
  <c r="L18" i="10"/>
  <c r="M18" i="10" s="1"/>
  <c r="L17" i="10"/>
  <c r="M17" i="10" s="1"/>
  <c r="L21" i="10"/>
  <c r="M21" i="10" s="1"/>
  <c r="L20" i="10"/>
  <c r="M20" i="10" s="1"/>
  <c r="K12" i="10"/>
  <c r="M12" i="10" s="1"/>
  <c r="L16" i="10"/>
  <c r="M16" i="10" s="1"/>
  <c r="L13" i="10"/>
  <c r="M13" i="10" s="1"/>
  <c r="O21" i="10"/>
  <c r="P21" i="10" s="1"/>
  <c r="O14" i="10"/>
  <c r="P14" i="10" s="1"/>
  <c r="O20" i="10"/>
  <c r="P20" i="10" s="1"/>
  <c r="O19" i="10"/>
  <c r="P19" i="10" s="1"/>
  <c r="R20" i="10"/>
  <c r="S20" i="10" s="1"/>
  <c r="R21" i="10"/>
  <c r="S21" i="10" s="1"/>
  <c r="R19" i="10"/>
  <c r="S19" i="10" s="1"/>
  <c r="U19" i="10"/>
  <c r="V19" i="10" s="1"/>
  <c r="U21" i="10"/>
  <c r="V21" i="10" s="1"/>
  <c r="U18" i="10"/>
  <c r="V18" i="10" s="1"/>
  <c r="U17" i="10"/>
  <c r="V17" i="10" s="1"/>
  <c r="U20" i="10"/>
  <c r="V20" i="10" s="1"/>
  <c r="T12" i="10"/>
  <c r="V12" i="10" s="1"/>
  <c r="U16" i="10"/>
  <c r="V16" i="10" s="1"/>
  <c r="U13" i="10"/>
  <c r="V13" i="10" s="1"/>
  <c r="P13" i="10"/>
  <c r="E26" i="10"/>
  <c r="B28" i="4" l="1"/>
  <c r="E27" i="4"/>
  <c r="B21" i="4"/>
  <c r="E20" i="4"/>
  <c r="B48" i="4"/>
  <c r="E48" i="4" s="1"/>
  <c r="B13" i="4"/>
  <c r="B53" i="4"/>
  <c r="E53" i="4" s="1"/>
  <c r="B52" i="4"/>
  <c r="E52" i="4" s="1"/>
  <c r="B51" i="4"/>
  <c r="E51" i="4" s="1"/>
  <c r="B50" i="4"/>
  <c r="E50" i="4" s="1"/>
  <c r="B49" i="4"/>
  <c r="E49" i="4" s="1"/>
  <c r="D64" i="4"/>
  <c r="AB64" i="4" s="1"/>
  <c r="AB63" i="4"/>
  <c r="S12" i="10"/>
  <c r="S22" i="10" s="1"/>
  <c r="S25" i="10" s="1"/>
  <c r="V22" i="10"/>
  <c r="K22" i="10"/>
  <c r="K25" i="10" s="1"/>
  <c r="P12" i="10"/>
  <c r="P22" i="10" s="1"/>
  <c r="P25" i="10" s="1"/>
  <c r="T22" i="10"/>
  <c r="T25" i="10" s="1"/>
  <c r="L22" i="10"/>
  <c r="L25" i="10" s="1"/>
  <c r="M22" i="10"/>
  <c r="I22" i="10"/>
  <c r="I25" i="10" s="1"/>
  <c r="O22" i="10"/>
  <c r="O25" i="10" s="1"/>
  <c r="R22" i="10"/>
  <c r="R25" i="10" s="1"/>
  <c r="U22" i="10"/>
  <c r="U25" i="10" s="1"/>
  <c r="R26" i="23"/>
  <c r="Q26" i="23"/>
  <c r="P26" i="23"/>
  <c r="O26" i="23"/>
  <c r="N26" i="23"/>
  <c r="M26" i="23"/>
  <c r="L26" i="23"/>
  <c r="K26" i="23"/>
  <c r="J26" i="23"/>
  <c r="I26" i="23"/>
  <c r="H26" i="23"/>
  <c r="G26" i="23"/>
  <c r="F26" i="23"/>
  <c r="E26" i="23"/>
  <c r="O9" i="23"/>
  <c r="M9" i="23"/>
  <c r="K9" i="23"/>
  <c r="I9" i="23"/>
  <c r="G9" i="23"/>
  <c r="E9" i="23"/>
  <c r="C7" i="23"/>
  <c r="C6" i="23"/>
  <c r="C5" i="23"/>
  <c r="C4" i="23"/>
  <c r="C3" i="23"/>
  <c r="C2" i="23"/>
  <c r="R26" i="22"/>
  <c r="Q26" i="22"/>
  <c r="P26" i="22"/>
  <c r="O26" i="22"/>
  <c r="N26" i="22"/>
  <c r="M26" i="22"/>
  <c r="L26" i="22"/>
  <c r="K26" i="22"/>
  <c r="J26" i="22"/>
  <c r="I26" i="22"/>
  <c r="H26" i="22"/>
  <c r="G26" i="22"/>
  <c r="F26" i="22"/>
  <c r="E26" i="22"/>
  <c r="O9" i="22"/>
  <c r="M9" i="22"/>
  <c r="K9" i="22"/>
  <c r="I9" i="22"/>
  <c r="G9" i="22"/>
  <c r="E9" i="22"/>
  <c r="C7" i="22"/>
  <c r="C6" i="22"/>
  <c r="C5" i="22"/>
  <c r="C4" i="22"/>
  <c r="C3" i="22"/>
  <c r="C2" i="22"/>
  <c r="R26" i="21"/>
  <c r="Q26" i="21"/>
  <c r="P26" i="21"/>
  <c r="O26" i="21"/>
  <c r="N26" i="21"/>
  <c r="M26" i="21"/>
  <c r="L26" i="21"/>
  <c r="K26" i="21"/>
  <c r="J26" i="21"/>
  <c r="I26" i="21"/>
  <c r="H26" i="21"/>
  <c r="G26" i="21"/>
  <c r="F26" i="21"/>
  <c r="E26" i="21"/>
  <c r="O9" i="21"/>
  <c r="M9" i="21"/>
  <c r="K9" i="21"/>
  <c r="I9" i="21"/>
  <c r="G9" i="21"/>
  <c r="E9" i="21"/>
  <c r="C7" i="21"/>
  <c r="C6" i="21"/>
  <c r="M21" i="21" s="1"/>
  <c r="N21" i="21" s="1"/>
  <c r="C5" i="21"/>
  <c r="C4" i="21"/>
  <c r="C3" i="21"/>
  <c r="C2" i="21"/>
  <c r="E54" i="4" l="1"/>
  <c r="B22" i="4"/>
  <c r="E21" i="4"/>
  <c r="E28" i="4"/>
  <c r="B29" i="4"/>
  <c r="B14" i="4"/>
  <c r="E13" i="4"/>
  <c r="E20" i="21"/>
  <c r="F20" i="21" s="1"/>
  <c r="E21" i="21"/>
  <c r="F21" i="21" s="1"/>
  <c r="E18" i="21"/>
  <c r="F18" i="21" s="1"/>
  <c r="E16" i="21"/>
  <c r="F16" i="21" s="1"/>
  <c r="E14" i="21"/>
  <c r="F14" i="21" s="1"/>
  <c r="G19" i="21"/>
  <c r="H19" i="21" s="1"/>
  <c r="G20" i="21"/>
  <c r="H20" i="21" s="1"/>
  <c r="G18" i="21"/>
  <c r="H18" i="21" s="1"/>
  <c r="G17" i="21"/>
  <c r="H17" i="21" s="1"/>
  <c r="G14" i="21"/>
  <c r="H14" i="21" s="1"/>
  <c r="G13" i="21"/>
  <c r="H13" i="21" s="1"/>
  <c r="I18" i="21"/>
  <c r="J18" i="21" s="1"/>
  <c r="I21" i="21"/>
  <c r="J21" i="21" s="1"/>
  <c r="I20" i="21"/>
  <c r="J20" i="21" s="1"/>
  <c r="I19" i="21"/>
  <c r="J19" i="21" s="1"/>
  <c r="I17" i="21"/>
  <c r="J17" i="21" s="1"/>
  <c r="I16" i="21"/>
  <c r="J16" i="21" s="1"/>
  <c r="I14" i="21"/>
  <c r="J14" i="21" s="1"/>
  <c r="I13" i="21"/>
  <c r="J13" i="21" s="1"/>
  <c r="I12" i="21"/>
  <c r="J12" i="21" s="1"/>
  <c r="K17" i="21"/>
  <c r="L17" i="21" s="1"/>
  <c r="K21" i="21"/>
  <c r="L21" i="21" s="1"/>
  <c r="K19" i="21"/>
  <c r="L19" i="21" s="1"/>
  <c r="K18" i="21"/>
  <c r="L18" i="21" s="1"/>
  <c r="K16" i="21"/>
  <c r="L16" i="21" s="1"/>
  <c r="K14" i="21"/>
  <c r="L14" i="21" s="1"/>
  <c r="K12" i="21"/>
  <c r="L12" i="21" s="1"/>
  <c r="O21" i="21"/>
  <c r="P21" i="21" s="1"/>
  <c r="O16" i="21"/>
  <c r="P16" i="21" s="1"/>
  <c r="E21" i="22"/>
  <c r="F21" i="22" s="1"/>
  <c r="E18" i="22"/>
  <c r="F18" i="22" s="1"/>
  <c r="E17" i="22"/>
  <c r="F17" i="22" s="1"/>
  <c r="G21" i="22"/>
  <c r="H21" i="22" s="1"/>
  <c r="G18" i="22"/>
  <c r="H18" i="22" s="1"/>
  <c r="G17" i="22"/>
  <c r="H17" i="22" s="1"/>
  <c r="G16" i="22"/>
  <c r="H16" i="22" s="1"/>
  <c r="I20" i="22"/>
  <c r="J20" i="22" s="1"/>
  <c r="I21" i="22"/>
  <c r="J21" i="22" s="1"/>
  <c r="I17" i="22"/>
  <c r="J17" i="22" s="1"/>
  <c r="I16" i="22"/>
  <c r="J16" i="22" s="1"/>
  <c r="I14" i="22"/>
  <c r="J14" i="22" s="1"/>
  <c r="K19" i="22"/>
  <c r="L19" i="22" s="1"/>
  <c r="K21" i="22"/>
  <c r="L21" i="22" s="1"/>
  <c r="K20" i="22"/>
  <c r="L20" i="22" s="1"/>
  <c r="K17" i="22"/>
  <c r="L17" i="22" s="1"/>
  <c r="K16" i="22"/>
  <c r="L16" i="22" s="1"/>
  <c r="K14" i="22"/>
  <c r="L14" i="22" s="1"/>
  <c r="K13" i="22"/>
  <c r="L13" i="22" s="1"/>
  <c r="M18" i="22"/>
  <c r="N18" i="22" s="1"/>
  <c r="M21" i="22"/>
  <c r="N21" i="22" s="1"/>
  <c r="M20" i="22"/>
  <c r="N20" i="22" s="1"/>
  <c r="M19" i="22"/>
  <c r="N19" i="22" s="1"/>
  <c r="M16" i="22"/>
  <c r="N16" i="22" s="1"/>
  <c r="M14" i="22"/>
  <c r="N14" i="22" s="1"/>
  <c r="M13" i="22"/>
  <c r="N13" i="22" s="1"/>
  <c r="M12" i="22"/>
  <c r="N12" i="22" s="1"/>
  <c r="O17" i="22"/>
  <c r="P17" i="22" s="1"/>
  <c r="O21" i="22"/>
  <c r="P21" i="22" s="1"/>
  <c r="O20" i="22"/>
  <c r="P20" i="22" s="1"/>
  <c r="O19" i="22"/>
  <c r="P19" i="22" s="1"/>
  <c r="O18" i="22"/>
  <c r="P18" i="22" s="1"/>
  <c r="O16" i="22"/>
  <c r="P16" i="22" s="1"/>
  <c r="O14" i="22"/>
  <c r="P14" i="22" s="1"/>
  <c r="O13" i="22"/>
  <c r="P13" i="22" s="1"/>
  <c r="O12" i="22"/>
  <c r="P12" i="22" s="1"/>
  <c r="E20" i="23"/>
  <c r="F20" i="23" s="1"/>
  <c r="E18" i="23"/>
  <c r="F18" i="23" s="1"/>
  <c r="E17" i="23"/>
  <c r="F17" i="23" s="1"/>
  <c r="G13" i="23"/>
  <c r="H13" i="23" s="1"/>
  <c r="G21" i="23"/>
  <c r="H21" i="23" s="1"/>
  <c r="G18" i="23"/>
  <c r="H18" i="23" s="1"/>
  <c r="G17" i="23"/>
  <c r="H17" i="23" s="1"/>
  <c r="G16" i="23"/>
  <c r="H16" i="23" s="1"/>
  <c r="I20" i="23"/>
  <c r="J20" i="23" s="1"/>
  <c r="I21" i="23"/>
  <c r="J21" i="23" s="1"/>
  <c r="I17" i="23"/>
  <c r="J17" i="23" s="1"/>
  <c r="I16" i="23"/>
  <c r="J16" i="23" s="1"/>
  <c r="I14" i="23"/>
  <c r="J14" i="23" s="1"/>
  <c r="K19" i="23"/>
  <c r="L19" i="23" s="1"/>
  <c r="K21" i="23"/>
  <c r="L21" i="23" s="1"/>
  <c r="K20" i="23"/>
  <c r="L20" i="23" s="1"/>
  <c r="K17" i="23"/>
  <c r="L17" i="23" s="1"/>
  <c r="K16" i="23"/>
  <c r="L16" i="23" s="1"/>
  <c r="K14" i="23"/>
  <c r="L14" i="23" s="1"/>
  <c r="K13" i="23"/>
  <c r="L13" i="23" s="1"/>
  <c r="M18" i="23"/>
  <c r="N18" i="23" s="1"/>
  <c r="M21" i="23"/>
  <c r="N21" i="23" s="1"/>
  <c r="M20" i="23"/>
  <c r="N20" i="23" s="1"/>
  <c r="M19" i="23"/>
  <c r="N19" i="23" s="1"/>
  <c r="M16" i="23"/>
  <c r="N16" i="23" s="1"/>
  <c r="M14" i="23"/>
  <c r="N14" i="23" s="1"/>
  <c r="M13" i="23"/>
  <c r="N13" i="23" s="1"/>
  <c r="M12" i="23"/>
  <c r="N12" i="23" s="1"/>
  <c r="O17" i="23"/>
  <c r="P17" i="23" s="1"/>
  <c r="O20" i="23"/>
  <c r="P20" i="23" s="1"/>
  <c r="O19" i="23"/>
  <c r="P19" i="23" s="1"/>
  <c r="O18" i="23"/>
  <c r="P18" i="23" s="1"/>
  <c r="O16" i="23"/>
  <c r="P16" i="23" s="1"/>
  <c r="O14" i="23"/>
  <c r="P14" i="23" s="1"/>
  <c r="O13" i="23"/>
  <c r="P13" i="23" s="1"/>
  <c r="O12" i="23"/>
  <c r="P12" i="23" s="1"/>
  <c r="E12" i="23"/>
  <c r="I18" i="23"/>
  <c r="J18" i="23" s="1"/>
  <c r="I12" i="23"/>
  <c r="E14" i="23"/>
  <c r="M17" i="23"/>
  <c r="K18" i="23"/>
  <c r="L18" i="23" s="1"/>
  <c r="I19" i="23"/>
  <c r="J19" i="23" s="1"/>
  <c r="G20" i="23"/>
  <c r="H20" i="23" s="1"/>
  <c r="O21" i="23"/>
  <c r="P21" i="23" s="1"/>
  <c r="K12" i="23"/>
  <c r="I13" i="23"/>
  <c r="J13" i="23" s="1"/>
  <c r="G14" i="23"/>
  <c r="H14" i="23" s="1"/>
  <c r="E16" i="23"/>
  <c r="E21" i="23"/>
  <c r="E19" i="23"/>
  <c r="G12" i="23"/>
  <c r="E13" i="23"/>
  <c r="G19" i="23"/>
  <c r="H19" i="23" s="1"/>
  <c r="E12" i="22"/>
  <c r="E19" i="22"/>
  <c r="G12" i="22"/>
  <c r="E13" i="22"/>
  <c r="I18" i="22"/>
  <c r="G19" i="22"/>
  <c r="H19" i="22" s="1"/>
  <c r="E20" i="22"/>
  <c r="I12" i="22"/>
  <c r="G13" i="22"/>
  <c r="H13" i="22" s="1"/>
  <c r="E14" i="22"/>
  <c r="M17" i="22"/>
  <c r="K18" i="22"/>
  <c r="L18" i="22" s="1"/>
  <c r="I19" i="22"/>
  <c r="J19" i="22" s="1"/>
  <c r="G20" i="22"/>
  <c r="H20" i="22" s="1"/>
  <c r="K12" i="22"/>
  <c r="I13" i="22"/>
  <c r="J13" i="22" s="1"/>
  <c r="G14" i="22"/>
  <c r="H14" i="22" s="1"/>
  <c r="E16" i="22"/>
  <c r="M17" i="21"/>
  <c r="N17" i="21" s="1"/>
  <c r="E12" i="21"/>
  <c r="M14" i="21"/>
  <c r="N14" i="21" s="1"/>
  <c r="E19" i="21"/>
  <c r="O17" i="21"/>
  <c r="P17" i="21" s="1"/>
  <c r="M18" i="21"/>
  <c r="M12" i="21"/>
  <c r="K13" i="21"/>
  <c r="L13" i="21" s="1"/>
  <c r="G16" i="21"/>
  <c r="E17" i="21"/>
  <c r="O18" i="21"/>
  <c r="P18" i="21" s="1"/>
  <c r="M19" i="21"/>
  <c r="N19" i="21" s="1"/>
  <c r="K20" i="21"/>
  <c r="L20" i="21" s="1"/>
  <c r="G21" i="21"/>
  <c r="O12" i="21"/>
  <c r="M13" i="21"/>
  <c r="N13" i="21" s="1"/>
  <c r="O19" i="21"/>
  <c r="P19" i="21" s="1"/>
  <c r="M20" i="21"/>
  <c r="N20" i="21" s="1"/>
  <c r="O13" i="21"/>
  <c r="P13" i="21" s="1"/>
  <c r="O20" i="21"/>
  <c r="P20" i="21" s="1"/>
  <c r="G12" i="21"/>
  <c r="E13" i="21"/>
  <c r="O14" i="21"/>
  <c r="P14" i="21" s="1"/>
  <c r="M16" i="21"/>
  <c r="N16" i="21" s="1"/>
  <c r="D40" i="4"/>
  <c r="D41" i="4" s="1"/>
  <c r="D42" i="4" s="1"/>
  <c r="B30" i="4" l="1"/>
  <c r="E29" i="4"/>
  <c r="E14" i="4"/>
  <c r="B15" i="4"/>
  <c r="E22" i="4"/>
  <c r="B23" i="4"/>
  <c r="I22" i="21"/>
  <c r="I25" i="21" s="1"/>
  <c r="R18" i="23"/>
  <c r="P22" i="23"/>
  <c r="P25" i="23" s="1"/>
  <c r="O22" i="22"/>
  <c r="O25" i="22" s="1"/>
  <c r="O22" i="23"/>
  <c r="O25" i="23" s="1"/>
  <c r="P22" i="22"/>
  <c r="P25" i="22" s="1"/>
  <c r="J22" i="21"/>
  <c r="J25" i="21" s="1"/>
  <c r="Q21" i="22"/>
  <c r="H21" i="21"/>
  <c r="R21" i="21" s="1"/>
  <c r="Q21" i="21"/>
  <c r="H16" i="21"/>
  <c r="R16" i="21" s="1"/>
  <c r="Q16" i="21"/>
  <c r="L22" i="21"/>
  <c r="L25" i="21" s="1"/>
  <c r="N18" i="21"/>
  <c r="R18" i="21" s="1"/>
  <c r="Q18" i="21"/>
  <c r="N17" i="22"/>
  <c r="N22" i="22" s="1"/>
  <c r="N25" i="22" s="1"/>
  <c r="M22" i="22"/>
  <c r="M25" i="22" s="1"/>
  <c r="N17" i="23"/>
  <c r="R17" i="23" s="1"/>
  <c r="Q17" i="23"/>
  <c r="R20" i="23"/>
  <c r="R21" i="22"/>
  <c r="F14" i="23"/>
  <c r="R14" i="23" s="1"/>
  <c r="Q14" i="23"/>
  <c r="Q18" i="23"/>
  <c r="F21" i="23"/>
  <c r="R21" i="23" s="1"/>
  <c r="Q21" i="23"/>
  <c r="J12" i="23"/>
  <c r="J22" i="23" s="1"/>
  <c r="J25" i="23" s="1"/>
  <c r="I22" i="23"/>
  <c r="I25" i="23" s="1"/>
  <c r="F16" i="23"/>
  <c r="R16" i="23" s="1"/>
  <c r="Q16" i="23"/>
  <c r="Q12" i="23"/>
  <c r="F12" i="23"/>
  <c r="E22" i="23"/>
  <c r="E25" i="23" s="1"/>
  <c r="L12" i="23"/>
  <c r="L22" i="23" s="1"/>
  <c r="L25" i="23" s="1"/>
  <c r="K22" i="23"/>
  <c r="K25" i="23" s="1"/>
  <c r="F13" i="23"/>
  <c r="R13" i="23" s="1"/>
  <c r="Q13" i="23"/>
  <c r="M22" i="23"/>
  <c r="M25" i="23" s="1"/>
  <c r="H12" i="23"/>
  <c r="H22" i="23" s="1"/>
  <c r="H25" i="23" s="1"/>
  <c r="G22" i="23"/>
  <c r="G25" i="23" s="1"/>
  <c r="F19" i="23"/>
  <c r="R19" i="23" s="1"/>
  <c r="Q19" i="23"/>
  <c r="Q20" i="23"/>
  <c r="K22" i="22"/>
  <c r="K25" i="22" s="1"/>
  <c r="L12" i="22"/>
  <c r="L22" i="22" s="1"/>
  <c r="L25" i="22" s="1"/>
  <c r="F13" i="22"/>
  <c r="R13" i="22" s="1"/>
  <c r="Q13" i="22"/>
  <c r="H12" i="22"/>
  <c r="H22" i="22" s="1"/>
  <c r="H25" i="22" s="1"/>
  <c r="G22" i="22"/>
  <c r="G25" i="22" s="1"/>
  <c r="F19" i="22"/>
  <c r="R19" i="22" s="1"/>
  <c r="Q19" i="22"/>
  <c r="F12" i="22"/>
  <c r="Q12" i="22"/>
  <c r="E22" i="22"/>
  <c r="E25" i="22" s="1"/>
  <c r="F14" i="22"/>
  <c r="R14" i="22" s="1"/>
  <c r="Q14" i="22"/>
  <c r="J12" i="22"/>
  <c r="I22" i="22"/>
  <c r="I25" i="22" s="1"/>
  <c r="Q16" i="22"/>
  <c r="F16" i="22"/>
  <c r="R16" i="22" s="1"/>
  <c r="F20" i="22"/>
  <c r="R20" i="22" s="1"/>
  <c r="Q20" i="22"/>
  <c r="Q17" i="22"/>
  <c r="J18" i="22"/>
  <c r="R18" i="22" s="1"/>
  <c r="Q18" i="22"/>
  <c r="N12" i="21"/>
  <c r="M22" i="21"/>
  <c r="M25" i="21" s="1"/>
  <c r="P12" i="21"/>
  <c r="P22" i="21" s="1"/>
  <c r="P25" i="21" s="1"/>
  <c r="O22" i="21"/>
  <c r="O25" i="21" s="1"/>
  <c r="K22" i="21"/>
  <c r="K25" i="21" s="1"/>
  <c r="R20" i="21"/>
  <c r="F19" i="21"/>
  <c r="R19" i="21" s="1"/>
  <c r="Q19" i="21"/>
  <c r="Q20" i="21"/>
  <c r="Q13" i="21"/>
  <c r="F13" i="21"/>
  <c r="R13" i="21" s="1"/>
  <c r="G22" i="21"/>
  <c r="G25" i="21" s="1"/>
  <c r="H12" i="21"/>
  <c r="F12" i="21"/>
  <c r="Q12" i="21"/>
  <c r="E22" i="21"/>
  <c r="E25" i="21" s="1"/>
  <c r="F17" i="21"/>
  <c r="R17" i="21" s="1"/>
  <c r="Q17" i="21"/>
  <c r="R14" i="21"/>
  <c r="Q14" i="21"/>
  <c r="C40" i="4"/>
  <c r="C41" i="4"/>
  <c r="C42" i="4"/>
  <c r="A42" i="4"/>
  <c r="A53" i="4" s="1"/>
  <c r="A64" i="4" s="1"/>
  <c r="A75" i="4" s="1"/>
  <c r="A41" i="4"/>
  <c r="A52" i="4" s="1"/>
  <c r="A63" i="4" s="1"/>
  <c r="A74" i="4" s="1"/>
  <c r="A40" i="4"/>
  <c r="A51" i="4" s="1"/>
  <c r="A62" i="4" s="1"/>
  <c r="A73" i="4" s="1"/>
  <c r="S26" i="10"/>
  <c r="K9" i="10"/>
  <c r="H9" i="10"/>
  <c r="M26" i="10"/>
  <c r="E9" i="10"/>
  <c r="B6" i="4"/>
  <c r="B37" i="4" s="1"/>
  <c r="E37" i="4" s="1"/>
  <c r="E23" i="4" l="1"/>
  <c r="B24" i="4"/>
  <c r="B16" i="4"/>
  <c r="E15" i="4"/>
  <c r="B31" i="4"/>
  <c r="E30" i="4"/>
  <c r="H22" i="21"/>
  <c r="H25" i="21" s="1"/>
  <c r="N22" i="23"/>
  <c r="N25" i="23" s="1"/>
  <c r="AB42" i="4"/>
  <c r="R17" i="22"/>
  <c r="B7" i="4"/>
  <c r="B38" i="4" s="1"/>
  <c r="E38" i="4" s="1"/>
  <c r="E6" i="4"/>
  <c r="N22" i="21"/>
  <c r="N25" i="21" s="1"/>
  <c r="R12" i="23"/>
  <c r="R22" i="23" s="1"/>
  <c r="R25" i="23" s="1"/>
  <c r="F22" i="23"/>
  <c r="F25" i="23" s="1"/>
  <c r="Q22" i="23"/>
  <c r="Q25" i="23" s="1"/>
  <c r="Q22" i="22"/>
  <c r="Q25" i="22" s="1"/>
  <c r="R12" i="22"/>
  <c r="F22" i="22"/>
  <c r="F25" i="22" s="1"/>
  <c r="J22" i="22"/>
  <c r="J25" i="22" s="1"/>
  <c r="Q22" i="21"/>
  <c r="Q25" i="21" s="1"/>
  <c r="R12" i="21"/>
  <c r="R22" i="21" s="1"/>
  <c r="R25" i="21" s="1"/>
  <c r="F22" i="21"/>
  <c r="F25" i="21" s="1"/>
  <c r="E7" i="4"/>
  <c r="AB40" i="4"/>
  <c r="AB41" i="4"/>
  <c r="B32" i="4" l="1"/>
  <c r="E32" i="4" s="1"/>
  <c r="E31" i="4"/>
  <c r="E16" i="4"/>
  <c r="B17" i="4"/>
  <c r="B25" i="4"/>
  <c r="E25" i="4" s="1"/>
  <c r="E24" i="4"/>
  <c r="E26" i="4" s="1"/>
  <c r="C61" i="4"/>
  <c r="R22" i="22"/>
  <c r="R25" i="22" s="1"/>
  <c r="B8" i="4"/>
  <c r="B40" i="4" s="1"/>
  <c r="B39" i="4"/>
  <c r="E39" i="4" s="1"/>
  <c r="E12" i="10"/>
  <c r="F21" i="10"/>
  <c r="X21" i="10" s="1"/>
  <c r="F17" i="10"/>
  <c r="F16" i="10"/>
  <c r="F14" i="10"/>
  <c r="F13" i="10"/>
  <c r="F20" i="10"/>
  <c r="F19" i="10"/>
  <c r="F18" i="10"/>
  <c r="B18" i="4" l="1"/>
  <c r="E18" i="4" s="1"/>
  <c r="E17" i="4"/>
  <c r="E19" i="4" s="1"/>
  <c r="E33" i="4"/>
  <c r="C72" i="4"/>
  <c r="AB72" i="4" s="1"/>
  <c r="AB76" i="4" s="1"/>
  <c r="AB61" i="4"/>
  <c r="AB65" i="4" s="1"/>
  <c r="E40" i="4"/>
  <c r="B9" i="4"/>
  <c r="E8" i="4"/>
  <c r="B41" i="4"/>
  <c r="G21" i="10"/>
  <c r="Y21" i="10" s="1"/>
  <c r="G14" i="10"/>
  <c r="Y14" i="10" s="1"/>
  <c r="X14" i="10"/>
  <c r="G17" i="10"/>
  <c r="Y17" i="10" s="1"/>
  <c r="X17" i="10"/>
  <c r="G19" i="10"/>
  <c r="Y19" i="10" s="1"/>
  <c r="X19" i="10"/>
  <c r="G20" i="10"/>
  <c r="Y20" i="10" s="1"/>
  <c r="X20" i="10"/>
  <c r="G13" i="10"/>
  <c r="Y13" i="10" s="1"/>
  <c r="X13" i="10"/>
  <c r="G16" i="10"/>
  <c r="Y16" i="10" s="1"/>
  <c r="X16" i="10"/>
  <c r="G18" i="10"/>
  <c r="Y18" i="10" s="1"/>
  <c r="X18" i="10"/>
  <c r="G12" i="10"/>
  <c r="E22" i="10"/>
  <c r="E25" i="10" s="1"/>
  <c r="V25" i="10"/>
  <c r="AB43" i="4"/>
  <c r="E59" i="4" l="1"/>
  <c r="E70" i="4"/>
  <c r="E41" i="4"/>
  <c r="B10" i="4"/>
  <c r="E9" i="4"/>
  <c r="B42" i="4"/>
  <c r="H12" i="10"/>
  <c r="W12" i="10" s="1"/>
  <c r="W22" i="10" s="1"/>
  <c r="W25" i="10" s="1"/>
  <c r="E61" i="4" l="1"/>
  <c r="E74" i="4"/>
  <c r="E73" i="4"/>
  <c r="E60" i="4"/>
  <c r="E72" i="4"/>
  <c r="E71" i="4"/>
  <c r="E64" i="4"/>
  <c r="E63" i="4"/>
  <c r="B11" i="4"/>
  <c r="E11" i="4" s="1"/>
  <c r="E10" i="4"/>
  <c r="H22" i="10"/>
  <c r="H25" i="10" s="1"/>
  <c r="J12" i="10"/>
  <c r="Y12" i="10" s="1"/>
  <c r="E42" i="4"/>
  <c r="E62" i="4" l="1"/>
  <c r="E65" i="4" s="1"/>
  <c r="E66" i="4" s="1"/>
  <c r="E67" i="4" s="1"/>
  <c r="E75" i="4"/>
  <c r="E76" i="4" s="1"/>
  <c r="E12" i="4"/>
  <c r="J22" i="10"/>
  <c r="J25" i="10" s="1"/>
  <c r="E77" i="4" l="1"/>
  <c r="E78" i="4" s="1"/>
  <c r="E43" i="4"/>
  <c r="E44" i="4" s="1"/>
  <c r="Y26" i="10"/>
  <c r="X26" i="10"/>
  <c r="G26" i="10"/>
  <c r="F26" i="10"/>
  <c r="C30" i="20"/>
  <c r="A20" i="20"/>
  <c r="C22" i="20"/>
  <c r="C23" i="20"/>
  <c r="C21" i="20"/>
  <c r="A23" i="20"/>
  <c r="A22" i="20"/>
  <c r="A21" i="20"/>
  <c r="B20" i="20"/>
  <c r="E55" i="4" l="1"/>
  <c r="E56" i="4" s="1"/>
  <c r="E45" i="4"/>
  <c r="F22" i="10"/>
  <c r="F25" i="10" s="1"/>
  <c r="X22" i="10" l="1"/>
  <c r="X25" i="10" s="1"/>
  <c r="G22" i="10"/>
  <c r="G25" i="10" s="1"/>
  <c r="Y22" i="10"/>
  <c r="Y25" i="10" l="1"/>
  <c r="B11" i="20"/>
  <c r="B12" i="20" s="1"/>
  <c r="E12" i="20" s="1"/>
  <c r="E11" i="20"/>
  <c r="B22" i="20"/>
  <c r="E22" i="20" s="1"/>
  <c r="B7" i="20"/>
  <c r="B15" i="20" l="1"/>
  <c r="B23" i="20" s="1"/>
  <c r="E23" i="20" s="1"/>
  <c r="E15" i="20"/>
  <c r="E7" i="20"/>
  <c r="B30" i="20"/>
  <c r="E30" i="20" s="1"/>
  <c r="B8" i="20"/>
  <c r="E8" i="20" s="1"/>
  <c r="B21" i="20"/>
  <c r="E21" i="20" s="1"/>
  <c r="E25" i="20" s="1"/>
  <c r="E26" i="20" s="1"/>
  <c r="E13" i="20"/>
  <c r="B16" i="20" l="1"/>
  <c r="E16" i="20" s="1"/>
  <c r="E9" i="20"/>
  <c r="E24" i="20"/>
  <c r="E17" i="20"/>
  <c r="M25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YALL Florie</author>
    <author>WYKA-DURY Clémentine</author>
  </authors>
  <commentList>
    <comment ref="B6" authorId="0" shapeId="0" xr:uid="{022ADAD5-4C73-4C70-BD23-93F052F24D6E}">
      <text>
        <r>
          <rPr>
            <b/>
            <sz val="9"/>
            <color indexed="81"/>
            <rFont val="Tahoma"/>
            <charset val="1"/>
          </rPr>
          <t>YALL Florie:</t>
        </r>
        <r>
          <rPr>
            <sz val="9"/>
            <color indexed="81"/>
            <rFont val="Tahoma"/>
            <charset val="1"/>
          </rPr>
          <t xml:space="preserve">
Pourquoi on inclut le site principal sur toutes les lignes alors que l'article 1 du CCTP en réduit le périmètre ? Je crains qu'il y ait une confusion pour les candidats. La formule en colonne E calcule toutes les lignes en intégrant le site ppal.</t>
        </r>
      </text>
    </comment>
    <comment ref="C6" authorId="1" shapeId="0" xr:uid="{184792CD-3FA2-4F8A-996B-93E3D7F06627}">
      <text>
        <r>
          <rPr>
            <b/>
            <sz val="9"/>
            <color indexed="81"/>
            <rFont val="Tahoma"/>
            <charset val="1"/>
          </rPr>
          <t xml:space="preserve">WYKA-DURY Clémentine: </t>
        </r>
        <r>
          <rPr>
            <sz val="9"/>
            <color indexed="81"/>
            <rFont val="Tahoma"/>
            <family val="2"/>
          </rPr>
          <t>Surfaces corrigées.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<sst xmlns="http://schemas.openxmlformats.org/spreadsheetml/2006/main" count="339" uniqueCount="108">
  <si>
    <t>Décomposition du Prix Global et Forfaitaire (DPGF)</t>
  </si>
  <si>
    <t>LOT UNIQUE</t>
  </si>
  <si>
    <r>
      <t xml:space="preserve">Candidat : </t>
    </r>
    <r>
      <rPr>
        <sz val="18"/>
        <color rgb="FF002060"/>
        <rFont val="Calibri"/>
        <family val="2"/>
        <scheme val="minor"/>
      </rPr>
      <t>…...................................................</t>
    </r>
  </si>
  <si>
    <t>ENTRETIEN MULTISERVICES</t>
  </si>
  <si>
    <t>Quantité en m2</t>
  </si>
  <si>
    <t>TVA applicable</t>
  </si>
  <si>
    <t>Prix total HT ANNUEL</t>
  </si>
  <si>
    <t>A REMPLIR PAR LE CANDIDAT</t>
  </si>
  <si>
    <t xml:space="preserve">MULTITECHNIQUE CHAUFFAGE - VENTILATION - CLIMATISATION - DESENFUMAGE - CVCD	</t>
  </si>
  <si>
    <t>MULTITECHNIQUE COURANT FORT</t>
  </si>
  <si>
    <t>MULTITECHNIQUE COURANT FAIBLE</t>
  </si>
  <si>
    <t xml:space="preserve">MULTITECHNIQUE PLOMBERIE - SANITAIRE </t>
  </si>
  <si>
    <t>MULTITECHNIQUE SERRURERIE - MENUISERIE</t>
  </si>
  <si>
    <t>MULTITECHNIQUE SSI - INTERPHONIE DE SECURITE - EXTINCTEURS</t>
  </si>
  <si>
    <t>RECAPITULATIF 
A REPORTER DANS L'ACTE D'ENGAGEMENT</t>
  </si>
  <si>
    <t>Quantité</t>
  </si>
  <si>
    <t>PU HT</t>
  </si>
  <si>
    <t>TVA</t>
  </si>
  <si>
    <t>Prix total HT  ANNUEL</t>
  </si>
  <si>
    <t xml:space="preserve">TVA </t>
  </si>
  <si>
    <t>Fait en un exemplaire original</t>
  </si>
  <si>
    <t>A                                                            , le</t>
  </si>
  <si>
    <t xml:space="preserve">L'Entreprise – Signature du Candidat    </t>
  </si>
  <si>
    <t>(Cachet de la société, nom et signature)</t>
  </si>
  <si>
    <t>TROIS MOULINS HABITAT</t>
  </si>
  <si>
    <t>LOT N°1-78,91,94</t>
  </si>
  <si>
    <t>Quantités Logements</t>
  </si>
  <si>
    <t>PU annuel HT</t>
  </si>
  <si>
    <t>Prestation entretien annuel ROBINETTERIE (PR)</t>
  </si>
  <si>
    <t>Entretien P2</t>
  </si>
  <si>
    <t>Entretien P3</t>
  </si>
  <si>
    <t>TOTAL ROBINETTERIE (PR)</t>
  </si>
  <si>
    <t>Prestation entretien annuel MULTI TECHNIQUE sur adhésion (PL)</t>
  </si>
  <si>
    <t>TOTAL MULTI TECHNIQUE (PL)</t>
  </si>
  <si>
    <t>Prestation entretien annuel PARTIES COMMUNES (PPC)</t>
  </si>
  <si>
    <t>TOTAL PARTIES COMMUNES (PPC)</t>
  </si>
  <si>
    <t>TOTAL TOUTES PRESTATIONS HT</t>
  </si>
  <si>
    <t>TOTAL TOUTES PRESTATIONS TTC</t>
  </si>
  <si>
    <t>OPTIONS</t>
  </si>
  <si>
    <t>ASTREINTE 7J/7</t>
  </si>
  <si>
    <t xml:space="preserve">A Suresnes, le </t>
  </si>
  <si>
    <t xml:space="preserve">Le Maître d’ouvrage – L’Acheteur </t>
  </si>
  <si>
    <t>Signature du Maître d’Ouvrage</t>
  </si>
  <si>
    <t>MARCHE MULTI TECHNIQUE</t>
  </si>
  <si>
    <t>PRIX €HT/an PRESTATION</t>
  </si>
  <si>
    <t>DPGF MARCHE ENTRETIEN MULTITECHNIQUE
ANNEE 1</t>
  </si>
  <si>
    <t>CHAUFFAGE - VENTILATION - CLIMATISATION - DESENFUMAGE - CVCD</t>
  </si>
  <si>
    <t>COURANT FORT</t>
  </si>
  <si>
    <t>COURANT FAIBLE</t>
  </si>
  <si>
    <t>PLOMBERIE - SANITAIRE</t>
  </si>
  <si>
    <t>SERRURERIE - MENUISERIE</t>
  </si>
  <si>
    <t>SSI - INTERPHONIE DE SECURITE - EXTINCTEURS</t>
  </si>
  <si>
    <t>MONTANT SEMESTRIEL TOTAL HT</t>
  </si>
  <si>
    <t xml:space="preserve">MONTANT ANNUEL TOTAL HT </t>
  </si>
  <si>
    <t xml:space="preserve">MONTANT ANNEE 1 TOTAL TTC </t>
  </si>
  <si>
    <t>RESIDENCE</t>
  </si>
  <si>
    <t>ADRESSE</t>
  </si>
  <si>
    <t>COMMUNE</t>
  </si>
  <si>
    <t>SURFACE (en m2)</t>
  </si>
  <si>
    <t>MONTANT TOTAL SEMESTRIEL HT</t>
  </si>
  <si>
    <t>MONTANT TOTAL ANNUEL HT</t>
  </si>
  <si>
    <t xml:space="preserve">MONTANT TOTAL TTC €  </t>
  </si>
  <si>
    <t>CENTRE Georges POMPIDOU - IRCAM - ABORDS</t>
  </si>
  <si>
    <t>CENTRE (1er semestre)</t>
  </si>
  <si>
    <t>PARIS</t>
  </si>
  <si>
    <t>IRCAM</t>
  </si>
  <si>
    <r>
      <rPr>
        <b/>
        <sz val="12"/>
        <rFont val="Calibri"/>
        <family val="2"/>
        <scheme val="minor"/>
      </rPr>
      <t>ABORDS DU CENTRE :</t>
    </r>
    <r>
      <rPr>
        <sz val="12"/>
        <rFont val="Calibri"/>
        <family val="2"/>
        <scheme val="minor"/>
      </rPr>
      <t xml:space="preserve">
locaux sous piazza
Atellier Brancusi</t>
    </r>
  </si>
  <si>
    <t>BATIMENTS ANNEXES</t>
  </si>
  <si>
    <t>ENTREPOTS PARIS NORD</t>
  </si>
  <si>
    <t xml:space="preserve">IMMEUBLE ADMINISTRATIF DU CENTRE (6 NIVEAUX) + BUREAUX "PARIS MUSEUM PASS" </t>
  </si>
  <si>
    <t xml:space="preserve">4 rue Brantôme </t>
  </si>
  <si>
    <t>IMMEUBLE (9 NIVEAUX)</t>
  </si>
  <si>
    <t xml:space="preserve">6 rue Beaubourg </t>
  </si>
  <si>
    <t>IMMEUBLE (10 NIVEAUX)</t>
  </si>
  <si>
    <t xml:space="preserve">4 rue Beaubourg </t>
  </si>
  <si>
    <t>IMMEUBLE</t>
  </si>
  <si>
    <t xml:space="preserve">25 rue du Renard </t>
  </si>
  <si>
    <t>Lumière</t>
  </si>
  <si>
    <t>PARIS 12</t>
  </si>
  <si>
    <t xml:space="preserve">Fait le </t>
  </si>
  <si>
    <t>A</t>
  </si>
  <si>
    <t>Signature et cachet du Titulaire</t>
  </si>
  <si>
    <t>DPGF MARCHE ENTRETIEN MULTITECHNIQUE
ANNEE 2</t>
  </si>
  <si>
    <t>MONTANT ANNUEL TOTAL HT</t>
  </si>
  <si>
    <t xml:space="preserve">MONTANT ANNUEL TOTAL TTC </t>
  </si>
  <si>
    <t xml:space="preserve">MONTANT TOTAL ANNUEL TTC €  </t>
  </si>
  <si>
    <t>CENTRE</t>
  </si>
  <si>
    <t>DPGF MARCHE ENTRETIEN MULTITECHNIQUE
ANNEE 3</t>
  </si>
  <si>
    <t>DPGF MARCHE ENTRETIEN MULTITECHNIQUE
ANNEE 4</t>
  </si>
  <si>
    <r>
      <rPr>
        <b/>
        <sz val="12"/>
        <rFont val="Calibri"/>
        <family val="2"/>
        <scheme val="minor"/>
      </rPr>
      <t>ABORDS DU CENTRE :</t>
    </r>
    <r>
      <rPr>
        <sz val="12"/>
        <rFont val="Calibri"/>
        <family val="2"/>
        <scheme val="minor"/>
      </rPr>
      <t xml:space="preserve">
locaux sous piazza
Pavillon ( ex Atellier Brancusi)</t>
    </r>
  </si>
  <si>
    <t>BPI et autres espaces occupés par le Centre</t>
  </si>
  <si>
    <t>Prix total HT ANNEE 1</t>
  </si>
  <si>
    <t>TOTAL ANNEE 1 MULTITECHNIQUE HT</t>
  </si>
  <si>
    <t>TOTAL ANNEE 1 MULTITECHNIQUE  TTC</t>
  </si>
  <si>
    <t>Prix total HT ANNEE 2</t>
  </si>
  <si>
    <t>TOTAL MULTITECHNIQUE ANNEE 1</t>
  </si>
  <si>
    <t>TOTAL MULTITECHNIQUE ANNEE 2</t>
  </si>
  <si>
    <t>TOTAL MULTITECHNIQUE ANNEE 3</t>
  </si>
  <si>
    <t>TOTAL MULTITECHNIQUE ANNEE 4</t>
  </si>
  <si>
    <t>TOTAL ANNEE 2 MULTITECHNIQUE  TTC</t>
  </si>
  <si>
    <t>TOTAL ANNEE 3 MULTITECHNIQUE  TTC</t>
  </si>
  <si>
    <t>TOTAL ANNEE 4 MULTITECHNIQUE  TTC</t>
  </si>
  <si>
    <t>TOTAL ANNEE 2 MULTITECHNIQUE  HT</t>
  </si>
  <si>
    <t>TOTAL ANNEE 3 MULTITECHNIQUE  HT</t>
  </si>
  <si>
    <t>TOTAL ANNEE 4 MULTITECHNIQUE  HT</t>
  </si>
  <si>
    <t>Prix annuel € HT</t>
  </si>
  <si>
    <r>
      <t xml:space="preserve">Le montant à reporter à l'article 2.2.1 de l'acte d'enagement est le </t>
    </r>
    <r>
      <rPr>
        <b/>
        <u/>
        <sz val="22"/>
        <color theme="1"/>
        <rFont val="Calibri"/>
        <family val="2"/>
        <scheme val="minor"/>
      </rPr>
      <t>montant annuel total en € HT</t>
    </r>
  </si>
  <si>
    <r>
      <t xml:space="preserve">Le montant à reporter à l'article 2.2.2 de l'acte d'enagement est le </t>
    </r>
    <r>
      <rPr>
        <b/>
        <u/>
        <sz val="22"/>
        <color theme="1"/>
        <rFont val="Calibri"/>
        <family val="2"/>
        <scheme val="minor"/>
      </rPr>
      <t>montant annuel total en € HT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</si>
</sst>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000"/>
  </numFmts>
  <fonts count="3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sz val="18"/>
      <color rgb="FF002060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theme="0"/>
      <name val="Calibri Light"/>
      <family val="2"/>
    </font>
    <font>
      <b/>
      <sz val="12"/>
      <color theme="5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22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E5"/>
        <bgColor theme="4" tint="0.79998168889431442"/>
      </patternFill>
    </fill>
    <fill>
      <patternFill patternType="solid">
        <fgColor rgb="FFD5FFEA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3" tint="0.39997558519241921"/>
        <bgColor theme="4" tint="0.79998168889431442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theme="4" tint="0.79998168889431442"/>
      </patternFill>
    </fill>
    <fill>
      <patternFill patternType="solid">
        <fgColor rgb="FF002060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F8964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 diagonalUp="1" diagonalDown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 diagonalDown="1">
      <left style="medium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medium">
        <color auto="1"/>
      </left>
      <right style="thin">
        <color auto="1"/>
      </right>
      <top/>
      <bottom/>
      <diagonal style="thin">
        <color auto="1"/>
      </diagonal>
    </border>
    <border diagonalUp="1" diagonalDown="1">
      <left style="medium">
        <color auto="1"/>
      </left>
      <right style="thin">
        <color auto="1"/>
      </right>
      <top/>
      <bottom style="medium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 diagonalDown="1"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89">
    <xf numFmtId="0" fontId="0" fillId="0" borderId="0"/>
    <xf numFmtId="0" fontId="6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" fillId="0" borderId="0"/>
    <xf numFmtId="0" fontId="6" fillId="0" borderId="0" applyAlignment="0"/>
    <xf numFmtId="0" fontId="1" fillId="0" borderId="0"/>
  </cellStyleXfs>
  <cellXfs count="257">
    <xf numFmtId="0" fontId="0" fillId="0" borderId="0" xfId="0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2" fillId="9" borderId="18" xfId="0" applyFont="1" applyFill="1" applyBorder="1" applyAlignment="1">
      <alignment horizontal="center" vertical="center" wrapText="1"/>
    </xf>
    <xf numFmtId="165" fontId="11" fillId="10" borderId="2" xfId="0" applyNumberFormat="1" applyFont="1" applyFill="1" applyBorder="1" applyAlignment="1">
      <alignment horizontal="center" vertical="center" wrapText="1"/>
    </xf>
    <xf numFmtId="0" fontId="11" fillId="10" borderId="2" xfId="0" applyFont="1" applyFill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 wrapText="1"/>
    </xf>
    <xf numFmtId="164" fontId="12" fillId="11" borderId="13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13" fillId="4" borderId="13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64" fontId="7" fillId="0" borderId="36" xfId="0" applyNumberFormat="1" applyFont="1" applyBorder="1" applyAlignment="1">
      <alignment horizontal="center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12" fillId="11" borderId="15" xfId="0" applyFont="1" applyFill="1" applyBorder="1" applyAlignment="1">
      <alignment horizontal="center" vertical="center" wrapText="1"/>
    </xf>
    <xf numFmtId="0" fontId="12" fillId="11" borderId="28" xfId="0" applyFont="1" applyFill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4" fillId="14" borderId="35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3" fontId="3" fillId="15" borderId="9" xfId="0" applyNumberFormat="1" applyFont="1" applyFill="1" applyBorder="1" applyAlignment="1">
      <alignment horizontal="center" vertical="center"/>
    </xf>
    <xf numFmtId="164" fontId="0" fillId="16" borderId="9" xfId="0" applyNumberFormat="1" applyFill="1" applyBorder="1" applyAlignment="1">
      <alignment horizontal="center" vertical="center"/>
    </xf>
    <xf numFmtId="9" fontId="0" fillId="0" borderId="11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0" xfId="0" applyNumberFormat="1"/>
    <xf numFmtId="0" fontId="0" fillId="0" borderId="12" xfId="0" applyBorder="1" applyAlignment="1">
      <alignment vertical="center"/>
    </xf>
    <xf numFmtId="164" fontId="0" fillId="16" borderId="33" xfId="0" applyNumberFormat="1" applyFill="1" applyBorder="1" applyAlignment="1">
      <alignment horizontal="center" vertical="center"/>
    </xf>
    <xf numFmtId="9" fontId="0" fillId="0" borderId="45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3" fontId="2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164" fontId="12" fillId="17" borderId="13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4" fillId="0" borderId="0" xfId="0" applyFont="1"/>
    <xf numFmtId="3" fontId="24" fillId="0" borderId="0" xfId="0" applyNumberFormat="1" applyFont="1"/>
    <xf numFmtId="0" fontId="24" fillId="0" borderId="0" xfId="0" applyFont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 wrapText="1"/>
    </xf>
    <xf numFmtId="164" fontId="3" fillId="5" borderId="23" xfId="0" applyNumberFormat="1" applyFont="1" applyFill="1" applyBorder="1" applyAlignment="1">
      <alignment horizontal="center" vertical="center"/>
    </xf>
    <xf numFmtId="164" fontId="3" fillId="5" borderId="13" xfId="0" applyNumberFormat="1" applyFont="1" applyFill="1" applyBorder="1" applyAlignment="1">
      <alignment horizontal="center" vertical="center"/>
    </xf>
    <xf numFmtId="0" fontId="25" fillId="19" borderId="46" xfId="0" applyFont="1" applyFill="1" applyBorder="1" applyAlignment="1">
      <alignment vertical="center"/>
    </xf>
    <xf numFmtId="3" fontId="3" fillId="0" borderId="7" xfId="0" applyNumberFormat="1" applyFon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9" fontId="0" fillId="0" borderId="41" xfId="0" applyNumberForma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0" fontId="21" fillId="3" borderId="47" xfId="0" applyFont="1" applyFill="1" applyBorder="1" applyAlignment="1">
      <alignment vertical="center"/>
    </xf>
    <xf numFmtId="3" fontId="3" fillId="0" borderId="9" xfId="0" applyNumberFormat="1" applyFon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0" fontId="3" fillId="8" borderId="48" xfId="0" applyFont="1" applyFill="1" applyBorder="1" applyAlignment="1">
      <alignment vertical="center"/>
    </xf>
    <xf numFmtId="3" fontId="3" fillId="0" borderId="33" xfId="0" applyNumberFormat="1" applyFon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3" fillId="0" borderId="42" xfId="0" applyNumberFormat="1" applyFont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3" fillId="0" borderId="30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wrapText="1"/>
    </xf>
    <xf numFmtId="0" fontId="0" fillId="0" borderId="1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3" fontId="12" fillId="11" borderId="13" xfId="0" applyNumberFormat="1" applyFont="1" applyFill="1" applyBorder="1" applyAlignment="1">
      <alignment horizontal="center" vertical="center" wrapText="1"/>
    </xf>
    <xf numFmtId="165" fontId="7" fillId="0" borderId="16" xfId="1" applyNumberFormat="1" applyFont="1" applyBorder="1" applyAlignment="1">
      <alignment horizontal="center" vertical="center" wrapText="1"/>
    </xf>
    <xf numFmtId="165" fontId="7" fillId="0" borderId="9" xfId="1" applyNumberFormat="1" applyFont="1" applyBorder="1" applyAlignment="1">
      <alignment horizontal="center" vertical="center" wrapText="1"/>
    </xf>
    <xf numFmtId="3" fontId="0" fillId="0" borderId="3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12" fillId="23" borderId="13" xfId="0" applyFont="1" applyFill="1" applyBorder="1" applyAlignment="1">
      <alignment horizontal="center" vertical="center" wrapText="1"/>
    </xf>
    <xf numFmtId="9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28" fillId="0" borderId="40" xfId="0" applyNumberFormat="1" applyFont="1" applyBorder="1" applyAlignment="1">
      <alignment horizontal="center" vertical="center"/>
    </xf>
    <xf numFmtId="164" fontId="3" fillId="0" borderId="23" xfId="0" applyNumberFormat="1" applyFont="1" applyBorder="1" applyAlignment="1">
      <alignment horizontal="center" vertical="center"/>
    </xf>
    <xf numFmtId="164" fontId="12" fillId="17" borderId="52" xfId="0" applyNumberFormat="1" applyFont="1" applyFill="1" applyBorder="1" applyAlignment="1">
      <alignment horizontal="center" vertical="center"/>
    </xf>
    <xf numFmtId="0" fontId="26" fillId="24" borderId="2" xfId="0" applyFont="1" applyFill="1" applyBorder="1" applyAlignment="1">
      <alignment horizontal="center" vertical="center"/>
    </xf>
    <xf numFmtId="164" fontId="26" fillId="24" borderId="51" xfId="0" applyNumberFormat="1" applyFont="1" applyFill="1" applyBorder="1" applyAlignment="1">
      <alignment horizontal="center" vertical="center"/>
    </xf>
    <xf numFmtId="3" fontId="3" fillId="15" borderId="16" xfId="0" applyNumberFormat="1" applyFont="1" applyFill="1" applyBorder="1" applyAlignment="1">
      <alignment horizontal="center" vertical="center"/>
    </xf>
    <xf numFmtId="164" fontId="0" fillId="16" borderId="16" xfId="0" applyNumberFormat="1" applyFill="1" applyBorder="1" applyAlignment="1">
      <alignment horizontal="center" vertical="center"/>
    </xf>
    <xf numFmtId="9" fontId="0" fillId="0" borderId="16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0" fontId="4" fillId="16" borderId="3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15" fillId="12" borderId="1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164" fontId="23" fillId="0" borderId="0" xfId="0" applyNumberFormat="1" applyFont="1" applyAlignment="1">
      <alignment horizontal="left" vertical="center"/>
    </xf>
    <xf numFmtId="165" fontId="30" fillId="0" borderId="16" xfId="1" applyNumberFormat="1" applyFont="1" applyBorder="1" applyAlignment="1">
      <alignment horizontal="center" vertical="center" wrapText="1"/>
    </xf>
    <xf numFmtId="165" fontId="30" fillId="0" borderId="9" xfId="1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3" fillId="0" borderId="42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5" fontId="7" fillId="0" borderId="54" xfId="1" applyNumberFormat="1" applyFont="1" applyBorder="1" applyAlignment="1">
      <alignment horizontal="center" vertical="center" wrapText="1"/>
    </xf>
    <xf numFmtId="0" fontId="0" fillId="0" borderId="54" xfId="0" applyBorder="1" applyAlignment="1">
      <alignment vertical="center" wrapText="1"/>
    </xf>
    <xf numFmtId="3" fontId="0" fillId="0" borderId="57" xfId="0" applyNumberFormat="1" applyBorder="1" applyAlignment="1">
      <alignment horizontal="center" vertical="center"/>
    </xf>
    <xf numFmtId="164" fontId="7" fillId="0" borderId="58" xfId="0" applyNumberFormat="1" applyFont="1" applyBorder="1" applyAlignment="1">
      <alignment horizontal="center" vertical="center" wrapText="1"/>
    </xf>
    <xf numFmtId="0" fontId="0" fillId="0" borderId="56" xfId="0" applyBorder="1" applyAlignment="1">
      <alignment horizontal="center" vertical="center"/>
    </xf>
    <xf numFmtId="165" fontId="7" fillId="0" borderId="0" xfId="1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3" fontId="0" fillId="0" borderId="29" xfId="0" applyNumberFormat="1" applyBorder="1" applyAlignment="1">
      <alignment horizontal="center" vertical="center"/>
    </xf>
    <xf numFmtId="0" fontId="3" fillId="0" borderId="36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6" xfId="0" applyFont="1" applyBorder="1" applyAlignment="1">
      <alignment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/>
    </xf>
    <xf numFmtId="164" fontId="3" fillId="0" borderId="55" xfId="0" applyNumberFormat="1" applyFont="1" applyBorder="1" applyAlignment="1">
      <alignment horizontal="center" vertical="center"/>
    </xf>
    <xf numFmtId="164" fontId="3" fillId="0" borderId="59" xfId="0" applyNumberFormat="1" applyFont="1" applyBorder="1" applyAlignment="1">
      <alignment horizontal="center" vertical="center"/>
    </xf>
    <xf numFmtId="9" fontId="0" fillId="0" borderId="24" xfId="0" applyNumberFormat="1" applyBorder="1" applyAlignment="1">
      <alignment horizontal="center" vertical="center"/>
    </xf>
    <xf numFmtId="9" fontId="0" fillId="0" borderId="25" xfId="0" applyNumberFormat="1" applyBorder="1" applyAlignment="1">
      <alignment horizontal="center" vertical="center"/>
    </xf>
    <xf numFmtId="9" fontId="0" fillId="0" borderId="42" xfId="0" applyNumberForma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3" fontId="3" fillId="0" borderId="24" xfId="0" applyNumberFormat="1" applyFont="1" applyBorder="1" applyAlignment="1">
      <alignment horizontal="center" vertical="center"/>
    </xf>
    <xf numFmtId="0" fontId="2" fillId="13" borderId="27" xfId="0" applyFont="1" applyFill="1" applyBorder="1" applyAlignment="1">
      <alignment horizontal="center" vertical="center" wrapText="1"/>
    </xf>
    <xf numFmtId="0" fontId="3" fillId="0" borderId="47" xfId="0" applyFont="1" applyBorder="1" applyAlignment="1">
      <alignment vertical="center"/>
    </xf>
    <xf numFmtId="0" fontId="3" fillId="0" borderId="48" xfId="0" applyFont="1" applyBorder="1" applyAlignment="1">
      <alignment vertical="center" wrapText="1"/>
    </xf>
    <xf numFmtId="3" fontId="3" fillId="0" borderId="25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horizontal="center" vertical="center"/>
    </xf>
    <xf numFmtId="9" fontId="0" fillId="0" borderId="39" xfId="0" applyNumberFormat="1" applyBorder="1" applyAlignment="1">
      <alignment horizontal="center" vertical="center"/>
    </xf>
    <xf numFmtId="164" fontId="7" fillId="26" borderId="60" xfId="0" applyNumberFormat="1" applyFont="1" applyFill="1" applyBorder="1" applyAlignment="1">
      <alignment horizontal="center" vertical="center" wrapText="1"/>
    </xf>
    <xf numFmtId="164" fontId="7" fillId="0" borderId="61" xfId="0" applyNumberFormat="1" applyFont="1" applyBorder="1" applyAlignment="1">
      <alignment horizontal="center" vertical="center" wrapText="1"/>
    </xf>
    <xf numFmtId="164" fontId="7" fillId="0" borderId="62" xfId="0" applyNumberFormat="1" applyFont="1" applyBorder="1" applyAlignment="1">
      <alignment horizontal="center" vertical="center" wrapText="1"/>
    </xf>
    <xf numFmtId="164" fontId="7" fillId="0" borderId="63" xfId="0" applyNumberFormat="1" applyFont="1" applyBorder="1" applyAlignment="1">
      <alignment horizontal="center" vertical="center" wrapText="1"/>
    </xf>
    <xf numFmtId="164" fontId="3" fillId="0" borderId="64" xfId="0" applyNumberFormat="1" applyFont="1" applyBorder="1" applyAlignment="1">
      <alignment horizontal="center" vertical="center" wrapText="1"/>
    </xf>
    <xf numFmtId="164" fontId="3" fillId="0" borderId="65" xfId="0" applyNumberFormat="1" applyFont="1" applyBorder="1" applyAlignment="1">
      <alignment horizontal="center" vertical="center" wrapText="1"/>
    </xf>
    <xf numFmtId="3" fontId="24" fillId="0" borderId="29" xfId="0" applyNumberFormat="1" applyFont="1" applyBorder="1" applyAlignment="1">
      <alignment horizontal="center" vertical="center"/>
    </xf>
    <xf numFmtId="3" fontId="3" fillId="0" borderId="39" xfId="0" applyNumberFormat="1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12" fillId="17" borderId="4" xfId="0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center" vertical="center"/>
    </xf>
    <xf numFmtId="0" fontId="12" fillId="17" borderId="6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22" fillId="0" borderId="5" xfId="0" applyFont="1" applyBorder="1" applyAlignment="1">
      <alignment horizontal="left" vertical="center"/>
    </xf>
    <xf numFmtId="0" fontId="18" fillId="13" borderId="4" xfId="0" applyFont="1" applyFill="1" applyBorder="1" applyAlignment="1">
      <alignment horizontal="center" vertical="center" wrapText="1"/>
    </xf>
    <xf numFmtId="0" fontId="18" fillId="13" borderId="5" xfId="0" applyFont="1" applyFill="1" applyBorder="1" applyAlignment="1">
      <alignment horizontal="center" vertical="center" wrapText="1"/>
    </xf>
    <xf numFmtId="0" fontId="18" fillId="13" borderId="6" xfId="0" applyFont="1" applyFill="1" applyBorder="1" applyAlignment="1">
      <alignment horizontal="center" vertical="center" wrapText="1"/>
    </xf>
    <xf numFmtId="0" fontId="29" fillId="16" borderId="4" xfId="0" applyFont="1" applyFill="1" applyBorder="1" applyAlignment="1">
      <alignment horizontal="left" wrapText="1"/>
    </xf>
    <xf numFmtId="0" fontId="29" fillId="16" borderId="5" xfId="0" applyFont="1" applyFill="1" applyBorder="1" applyAlignment="1">
      <alignment horizontal="left" wrapText="1"/>
    </xf>
    <xf numFmtId="0" fontId="29" fillId="16" borderId="6" xfId="0" applyFont="1" applyFill="1" applyBorder="1" applyAlignment="1">
      <alignment horizontal="left" wrapText="1"/>
    </xf>
    <xf numFmtId="0" fontId="18" fillId="22" borderId="4" xfId="0" applyFont="1" applyFill="1" applyBorder="1" applyAlignment="1">
      <alignment horizontal="center" vertical="center"/>
    </xf>
    <xf numFmtId="0" fontId="18" fillId="22" borderId="5" xfId="0" applyFont="1" applyFill="1" applyBorder="1" applyAlignment="1">
      <alignment horizontal="center" vertical="center"/>
    </xf>
    <xf numFmtId="0" fontId="18" fillId="22" borderId="6" xfId="0" applyFont="1" applyFill="1" applyBorder="1" applyAlignment="1">
      <alignment horizontal="center" vertical="center"/>
    </xf>
    <xf numFmtId="0" fontId="27" fillId="0" borderId="43" xfId="0" applyFont="1" applyBorder="1" applyAlignment="1">
      <alignment horizontal="center" vertical="center"/>
    </xf>
    <xf numFmtId="0" fontId="27" fillId="0" borderId="34" xfId="0" applyFont="1" applyBorder="1" applyAlignment="1">
      <alignment horizontal="center" vertical="center"/>
    </xf>
    <xf numFmtId="3" fontId="3" fillId="0" borderId="44" xfId="0" applyNumberFormat="1" applyFont="1" applyBorder="1" applyAlignment="1">
      <alignment horizontal="center" vertical="center" wrapText="1"/>
    </xf>
    <xf numFmtId="3" fontId="3" fillId="0" borderId="35" xfId="0" applyNumberFormat="1" applyFont="1" applyBorder="1" applyAlignment="1">
      <alignment horizontal="center" vertical="center" wrapText="1"/>
    </xf>
    <xf numFmtId="3" fontId="3" fillId="0" borderId="49" xfId="0" applyNumberFormat="1" applyFont="1" applyBorder="1" applyAlignment="1">
      <alignment horizontal="center" vertical="center" wrapText="1"/>
    </xf>
    <xf numFmtId="3" fontId="3" fillId="0" borderId="50" xfId="0" applyNumberFormat="1" applyFont="1" applyBorder="1" applyAlignment="1">
      <alignment horizontal="center" vertical="center" wrapText="1"/>
    </xf>
    <xf numFmtId="3" fontId="3" fillId="0" borderId="28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3" fontId="3" fillId="0" borderId="39" xfId="0" applyNumberFormat="1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25" fillId="19" borderId="46" xfId="0" applyFont="1" applyFill="1" applyBorder="1" applyAlignment="1">
      <alignment horizontal="left" vertical="center"/>
    </xf>
    <xf numFmtId="0" fontId="25" fillId="19" borderId="31" xfId="0" applyFont="1" applyFill="1" applyBorder="1" applyAlignment="1">
      <alignment horizontal="left" vertical="center"/>
    </xf>
    <xf numFmtId="0" fontId="25" fillId="19" borderId="21" xfId="0" applyFont="1" applyFill="1" applyBorder="1" applyAlignment="1">
      <alignment horizontal="left" vertical="center"/>
    </xf>
    <xf numFmtId="0" fontId="19" fillId="0" borderId="4" xfId="0" applyFont="1" applyBorder="1" applyAlignment="1">
      <alignment horizontal="left" wrapText="1"/>
    </xf>
    <xf numFmtId="0" fontId="19" fillId="0" borderId="5" xfId="0" applyFont="1" applyBorder="1" applyAlignment="1">
      <alignment horizontal="left" wrapText="1"/>
    </xf>
    <xf numFmtId="0" fontId="19" fillId="0" borderId="6" xfId="0" applyFont="1" applyBorder="1" applyAlignment="1">
      <alignment horizontal="left" wrapText="1"/>
    </xf>
    <xf numFmtId="0" fontId="18" fillId="20" borderId="4" xfId="0" applyFont="1" applyFill="1" applyBorder="1" applyAlignment="1">
      <alignment horizontal="center" vertical="center"/>
    </xf>
    <xf numFmtId="0" fontId="18" fillId="20" borderId="5" xfId="0" applyFont="1" applyFill="1" applyBorder="1" applyAlignment="1">
      <alignment horizontal="center" vertical="center"/>
    </xf>
    <xf numFmtId="0" fontId="18" fillId="20" borderId="6" xfId="0" applyFont="1" applyFill="1" applyBorder="1" applyAlignment="1">
      <alignment horizontal="center" vertical="center"/>
    </xf>
    <xf numFmtId="0" fontId="12" fillId="18" borderId="43" xfId="0" applyFont="1" applyFill="1" applyBorder="1" applyAlignment="1">
      <alignment horizontal="center" vertical="center"/>
    </xf>
    <xf numFmtId="0" fontId="12" fillId="18" borderId="34" xfId="0" applyFont="1" applyFill="1" applyBorder="1" applyAlignment="1">
      <alignment horizontal="center" vertical="center"/>
    </xf>
    <xf numFmtId="0" fontId="12" fillId="21" borderId="4" xfId="0" applyFont="1" applyFill="1" applyBorder="1" applyAlignment="1">
      <alignment horizontal="center" vertical="center"/>
    </xf>
    <xf numFmtId="0" fontId="12" fillId="21" borderId="5" xfId="0" applyFont="1" applyFill="1" applyBorder="1" applyAlignment="1">
      <alignment horizontal="center" vertical="center"/>
    </xf>
    <xf numFmtId="0" fontId="12" fillId="21" borderId="6" xfId="0" applyFont="1" applyFill="1" applyBorder="1" applyAlignment="1">
      <alignment horizontal="center" vertical="center"/>
    </xf>
    <xf numFmtId="0" fontId="25" fillId="19" borderId="4" xfId="0" applyFont="1" applyFill="1" applyBorder="1" applyAlignment="1">
      <alignment horizontal="left" vertical="center"/>
    </xf>
    <xf numFmtId="0" fontId="25" fillId="19" borderId="5" xfId="0" applyFont="1" applyFill="1" applyBorder="1" applyAlignment="1">
      <alignment horizontal="left" vertical="center"/>
    </xf>
    <xf numFmtId="0" fontId="25" fillId="19" borderId="6" xfId="0" applyFont="1" applyFill="1" applyBorder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1" fillId="3" borderId="46" xfId="0" applyFont="1" applyFill="1" applyBorder="1" applyAlignment="1">
      <alignment horizontal="left" vertical="center"/>
    </xf>
    <xf numFmtId="0" fontId="21" fillId="3" borderId="31" xfId="0" applyFont="1" applyFill="1" applyBorder="1" applyAlignment="1">
      <alignment horizontal="left" vertical="center"/>
    </xf>
    <xf numFmtId="0" fontId="21" fillId="3" borderId="21" xfId="0" applyFont="1" applyFill="1" applyBorder="1" applyAlignment="1">
      <alignment horizontal="left" vertical="center"/>
    </xf>
    <xf numFmtId="0" fontId="21" fillId="3" borderId="4" xfId="0" applyFont="1" applyFill="1" applyBorder="1" applyAlignment="1">
      <alignment horizontal="left" vertical="center"/>
    </xf>
    <xf numFmtId="0" fontId="21" fillId="3" borderId="5" xfId="0" applyFont="1" applyFill="1" applyBorder="1" applyAlignment="1">
      <alignment horizontal="left" vertical="center"/>
    </xf>
    <xf numFmtId="0" fontId="3" fillId="8" borderId="46" xfId="0" applyFont="1" applyFill="1" applyBorder="1" applyAlignment="1">
      <alignment horizontal="left" vertical="center"/>
    </xf>
    <xf numFmtId="0" fontId="3" fillId="8" borderId="31" xfId="0" applyFont="1" applyFill="1" applyBorder="1" applyAlignment="1">
      <alignment horizontal="left" vertical="center"/>
    </xf>
    <xf numFmtId="0" fontId="3" fillId="8" borderId="21" xfId="0" applyFont="1" applyFill="1" applyBorder="1" applyAlignment="1">
      <alignment horizontal="left" vertical="center"/>
    </xf>
    <xf numFmtId="0" fontId="3" fillId="8" borderId="4" xfId="0" applyFont="1" applyFill="1" applyBorder="1" applyAlignment="1">
      <alignment horizontal="left" vertical="center"/>
    </xf>
    <xf numFmtId="0" fontId="3" fillId="8" borderId="5" xfId="0" applyFont="1" applyFill="1" applyBorder="1" applyAlignment="1">
      <alignment horizontal="left" vertical="center"/>
    </xf>
    <xf numFmtId="0" fontId="12" fillId="11" borderId="22" xfId="0" applyFont="1" applyFill="1" applyBorder="1" applyAlignment="1">
      <alignment horizontal="center" vertical="center" wrapText="1"/>
    </xf>
    <xf numFmtId="0" fontId="12" fillId="11" borderId="28" xfId="0" applyFont="1" applyFill="1" applyBorder="1" applyAlignment="1">
      <alignment horizontal="center" vertical="center" wrapText="1"/>
    </xf>
    <xf numFmtId="0" fontId="12" fillId="11" borderId="19" xfId="0" applyFont="1" applyFill="1" applyBorder="1" applyAlignment="1">
      <alignment horizontal="center" vertical="center" wrapText="1"/>
    </xf>
    <xf numFmtId="0" fontId="12" fillId="11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2" fillId="11" borderId="13" xfId="0" applyFont="1" applyFill="1" applyBorder="1" applyAlignment="1">
      <alignment horizontal="center" vertical="center" wrapText="1"/>
    </xf>
    <xf numFmtId="164" fontId="4" fillId="2" borderId="39" xfId="0" applyNumberFormat="1" applyFont="1" applyFill="1" applyBorder="1" applyAlignment="1">
      <alignment horizontal="center" vertical="center" wrapText="1"/>
    </xf>
    <xf numFmtId="164" fontId="4" fillId="2" borderId="2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5" fontId="30" fillId="25" borderId="4" xfId="1" applyNumberFormat="1" applyFont="1" applyFill="1" applyBorder="1" applyAlignment="1">
      <alignment horizontal="left" vertical="center" wrapText="1"/>
    </xf>
    <xf numFmtId="165" fontId="30" fillId="25" borderId="5" xfId="1" applyNumberFormat="1" applyFont="1" applyFill="1" applyBorder="1" applyAlignment="1">
      <alignment horizontal="left" vertical="center" wrapText="1"/>
    </xf>
    <xf numFmtId="165" fontId="30" fillId="25" borderId="6" xfId="1" applyNumberFormat="1" applyFont="1" applyFill="1" applyBorder="1" applyAlignment="1">
      <alignment horizontal="left" vertical="center" wrapText="1"/>
    </xf>
    <xf numFmtId="165" fontId="30" fillId="16" borderId="4" xfId="1" applyNumberFormat="1" applyFont="1" applyFill="1" applyBorder="1" applyAlignment="1">
      <alignment horizontal="left" vertical="center" wrapText="1"/>
    </xf>
    <xf numFmtId="165" fontId="30" fillId="16" borderId="5" xfId="1" applyNumberFormat="1" applyFont="1" applyFill="1" applyBorder="1" applyAlignment="1">
      <alignment horizontal="left" vertical="center" wrapText="1"/>
    </xf>
    <xf numFmtId="165" fontId="30" fillId="16" borderId="6" xfId="1" applyNumberFormat="1" applyFont="1" applyFill="1" applyBorder="1" applyAlignment="1">
      <alignment horizontal="left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13" borderId="27" xfId="0" applyFont="1" applyFill="1" applyBorder="1" applyAlignment="1">
      <alignment horizontal="center" vertical="center" wrapText="1"/>
    </xf>
    <xf numFmtId="0" fontId="17" fillId="13" borderId="22" xfId="0" applyFont="1" applyFill="1" applyBorder="1" applyAlignment="1">
      <alignment horizontal="center" vertical="center" wrapText="1"/>
    </xf>
    <xf numFmtId="0" fontId="17" fillId="13" borderId="28" xfId="0" applyFont="1" applyFill="1" applyBorder="1" applyAlignment="1">
      <alignment horizontal="center" vertical="center" wrapText="1"/>
    </xf>
    <xf numFmtId="0" fontId="17" fillId="13" borderId="29" xfId="0" applyFont="1" applyFill="1" applyBorder="1" applyAlignment="1">
      <alignment horizontal="center" vertical="center" wrapText="1"/>
    </xf>
    <xf numFmtId="0" fontId="17" fillId="13" borderId="0" xfId="0" applyFont="1" applyFill="1" applyAlignment="1">
      <alignment horizontal="center" vertical="center" wrapText="1"/>
    </xf>
    <xf numFmtId="0" fontId="17" fillId="13" borderId="20" xfId="0" applyFont="1" applyFill="1" applyBorder="1" applyAlignment="1">
      <alignment horizontal="center" vertical="center" wrapText="1"/>
    </xf>
    <xf numFmtId="0" fontId="17" fillId="13" borderId="14" xfId="0" applyFont="1" applyFill="1" applyBorder="1" applyAlignment="1">
      <alignment horizontal="center" vertical="center" wrapText="1"/>
    </xf>
    <xf numFmtId="0" fontId="17" fillId="13" borderId="19" xfId="0" applyFont="1" applyFill="1" applyBorder="1" applyAlignment="1">
      <alignment horizontal="center" vertical="center" wrapText="1"/>
    </xf>
    <xf numFmtId="0" fontId="17" fillId="13" borderId="15" xfId="0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3" fillId="0" borderId="33" xfId="0" applyNumberFormat="1" applyFont="1" applyBorder="1" applyAlignment="1">
      <alignment horizontal="right" vertical="center" wrapText="1"/>
    </xf>
    <xf numFmtId="164" fontId="3" fillId="0" borderId="53" xfId="0" applyNumberFormat="1" applyFont="1" applyBorder="1" applyAlignment="1">
      <alignment horizontal="right" vertical="center" wrapText="1"/>
    </xf>
    <xf numFmtId="164" fontId="3" fillId="0" borderId="7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3" borderId="0" xfId="0" applyFill="1"/>
    <xf numFmtId="0" fontId="0" fillId="0" borderId="0" xfId="0" applyFill="1"/>
    <xf numFmtId="0" fontId="34" fillId="3" borderId="0" xfId="0" applyFont="1" applyFill="1" applyAlignment="1">
      <alignment vertical="center"/>
    </xf>
  </cellXfs>
  <cellStyles count="89">
    <cellStyle name="Lien hypertexte" xfId="4" builtinId="8" hidden="1"/>
    <cellStyle name="Lien hypertexte" xfId="16" builtinId="8" hidden="1"/>
    <cellStyle name="Lien hypertexte" xfId="6" builtinId="8" hidden="1"/>
    <cellStyle name="Lien hypertexte" xfId="8" builtinId="8" hidden="1"/>
    <cellStyle name="Lien hypertexte" xfId="12" builtinId="8" hidden="1"/>
    <cellStyle name="Lien hypertexte" xfId="18" builtinId="8" hidden="1"/>
    <cellStyle name="Lien hypertexte" xfId="14" builtinId="8" hidden="1"/>
    <cellStyle name="Lien hypertexte" xfId="10" builtinId="8" hidden="1"/>
    <cellStyle name="Lien hypertexte" xfId="20" builtinId="8" hidden="1"/>
    <cellStyle name="Lien hypertexte" xfId="2" builtinId="8" hidden="1"/>
    <cellStyle name="Lien hypertexte" xfId="32" builtinId="8" hidden="1"/>
    <cellStyle name="Lien hypertexte" xfId="36" builtinId="8" hidden="1"/>
    <cellStyle name="Lien hypertexte" xfId="42" builtinId="8" hidden="1"/>
    <cellStyle name="Lien hypertexte" xfId="50" builtinId="8" hidden="1"/>
    <cellStyle name="Lien hypertexte" xfId="58" builtinId="8" hidden="1"/>
    <cellStyle name="Lien hypertexte" xfId="60" builtinId="8" hidden="1"/>
    <cellStyle name="Lien hypertexte" xfId="46" builtinId="8" hidden="1"/>
    <cellStyle name="Lien hypertexte" xfId="38" builtinId="8" hidden="1"/>
    <cellStyle name="Lien hypertexte" xfId="22" builtinId="8" hidden="1"/>
    <cellStyle name="Lien hypertexte" xfId="56" builtinId="8" hidden="1"/>
    <cellStyle name="Lien hypertexte" xfId="44" builtinId="8" hidden="1"/>
    <cellStyle name="Lien hypertexte" xfId="24" builtinId="8" hidden="1"/>
    <cellStyle name="Lien hypertexte" xfId="30" builtinId="8" hidden="1"/>
    <cellStyle name="Lien hypertexte" xfId="54" builtinId="8" hidden="1"/>
    <cellStyle name="Lien hypertexte" xfId="52" builtinId="8" hidden="1"/>
    <cellStyle name="Lien hypertexte" xfId="26" builtinId="8" hidden="1"/>
    <cellStyle name="Lien hypertexte" xfId="40" builtinId="8" hidden="1"/>
    <cellStyle name="Lien hypertexte" xfId="34" builtinId="8" hidden="1"/>
    <cellStyle name="Lien hypertexte" xfId="62" builtinId="8" hidden="1"/>
    <cellStyle name="Lien hypertexte" xfId="64" builtinId="8" hidden="1"/>
    <cellStyle name="Lien hypertexte" xfId="48" builtinId="8" hidden="1"/>
    <cellStyle name="Lien hypertexte" xfId="28" builtinId="8" hidden="1"/>
    <cellStyle name="Lien hypertexte" xfId="68" builtinId="8" hidden="1"/>
    <cellStyle name="Lien hypertexte" xfId="72" builtinId="8" hidden="1"/>
    <cellStyle name="Lien hypertexte" xfId="66" builtinId="8" hidden="1"/>
    <cellStyle name="Lien hypertexte" xfId="74" builtinId="8" hidden="1"/>
    <cellStyle name="Lien hypertexte" xfId="8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70" builtinId="8" hidden="1"/>
    <cellStyle name="Lien hypertexte" xfId="82" builtinId="8" hidden="1"/>
    <cellStyle name="Lien hypertexte visité" xfId="79" builtinId="9" hidden="1"/>
    <cellStyle name="Lien hypertexte visité" xfId="81" builtinId="9" hidden="1"/>
    <cellStyle name="Lien hypertexte visité" xfId="75" builtinId="9" hidden="1"/>
    <cellStyle name="Lien hypertexte visité" xfId="59" builtinId="9" hidden="1"/>
    <cellStyle name="Lien hypertexte visité" xfId="83" builtinId="9" hidden="1"/>
    <cellStyle name="Lien hypertexte visité" xfId="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43" builtinId="9" hidden="1"/>
    <cellStyle name="Lien hypertexte visité" xfId="45" builtinId="9" hidden="1"/>
    <cellStyle name="Lien hypertexte visité" xfId="49" builtinId="9" hidden="1"/>
    <cellStyle name="Lien hypertexte visité" xfId="39" builtinId="9" hidden="1"/>
    <cellStyle name="Lien hypertexte visité" xfId="41" builtinId="9" hidden="1"/>
    <cellStyle name="Lien hypertexte visité" xfId="11" builtinId="9" hidden="1"/>
    <cellStyle name="Lien hypertexte visité" xfId="27" builtinId="9" hidden="1"/>
    <cellStyle name="Lien hypertexte visité" xfId="67" builtinId="9" hidden="1"/>
    <cellStyle name="Lien hypertexte visité" xfId="37" builtinId="9" hidden="1"/>
    <cellStyle name="Lien hypertexte visité" xfId="57" builtinId="9" hidden="1"/>
    <cellStyle name="Lien hypertexte visité" xfId="61" builtinId="9" hidden="1"/>
    <cellStyle name="Lien hypertexte visité" xfId="55" builtinId="9" hidden="1"/>
    <cellStyle name="Lien hypertexte visité" xfId="77" builtinId="9" hidden="1"/>
    <cellStyle name="Lien hypertexte visité" xfId="65" builtinId="9" hidden="1"/>
    <cellStyle name="Lien hypertexte visité" xfId="33" builtinId="9" hidden="1"/>
    <cellStyle name="Lien hypertexte visité" xfId="51" builtinId="9" hidden="1"/>
    <cellStyle name="Lien hypertexte visité" xfId="7" builtinId="9" hidden="1"/>
    <cellStyle name="Lien hypertexte visité" xfId="9" builtinId="9" hidden="1"/>
    <cellStyle name="Lien hypertexte visité" xfId="21" builtinId="9" hidden="1"/>
    <cellStyle name="Lien hypertexte visité" xfId="13" builtinId="9" hidden="1"/>
    <cellStyle name="Lien hypertexte visité" xfId="47" builtinId="9" hidden="1"/>
    <cellStyle name="Lien hypertexte visité" xfId="5" builtinId="9" hidden="1"/>
    <cellStyle name="Lien hypertexte visité" xfId="53" builtinId="9" hidden="1"/>
    <cellStyle name="Lien hypertexte visité" xfId="85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63" builtinId="9" hidden="1"/>
    <cellStyle name="Lien hypertexte visité" xfId="29" builtinId="9" hidden="1"/>
    <cellStyle name="Lien hypertexte visité" xfId="31" builtinId="9" hidden="1"/>
    <cellStyle name="Lien hypertexte visité" xfId="35" builtinId="9" hidden="1"/>
    <cellStyle name="Lien hypertexte visité" xfId="25" builtinId="9" hidden="1"/>
    <cellStyle name="Lien hypertexte visité" xfId="23" builtinId="9" hidden="1"/>
    <cellStyle name="Normal" xfId="0" builtinId="0"/>
    <cellStyle name="Normal 2" xfId="87" xr:uid="{00000000-0005-0000-0000-000055000000}"/>
    <cellStyle name="Normal 2 2" xfId="86" xr:uid="{00000000-0005-0000-0000-000056000000}"/>
    <cellStyle name="Normal 3" xfId="88" xr:uid="{00000000-0005-0000-0000-000057000000}"/>
    <cellStyle name="Normal 5" xfId="1" xr:uid="{00000000-0005-0000-0000-000058000000}"/>
  </cellStyles>
  <dxfs count="10"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D5FFEA"/>
      <color rgb="FFFFFFE5"/>
      <color rgb="FFFFE5E5"/>
      <color rgb="FFFFFFCD"/>
      <color rgb="FFFFFFCC"/>
      <color rgb="FFFFCDCD"/>
      <color rgb="FFFFCC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88900</xdr:colOff>
      <xdr:row>0</xdr:row>
      <xdr:rowOff>152400</xdr:rowOff>
    </xdr:from>
    <xdr:to>
      <xdr:col>22</xdr:col>
      <xdr:colOff>1333012</xdr:colOff>
      <xdr:row>2</xdr:row>
      <xdr:rowOff>292100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6F0756F-56FD-B6B3-E63F-1D633B990780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787" t="19008" r="27513" b="33110"/>
        <a:stretch/>
      </xdr:blipFill>
      <xdr:spPr bwMode="auto">
        <a:xfrm>
          <a:off x="27025600" y="152400"/>
          <a:ext cx="2615712" cy="15367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88900</xdr:colOff>
      <xdr:row>0</xdr:row>
      <xdr:rowOff>152400</xdr:rowOff>
    </xdr:from>
    <xdr:to>
      <xdr:col>16</xdr:col>
      <xdr:colOff>1333012</xdr:colOff>
      <xdr:row>2</xdr:row>
      <xdr:rowOff>292100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223D152-73D6-4BD1-B7BE-D10DA6DFB8C5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787" t="19008" r="27513" b="33110"/>
        <a:stretch/>
      </xdr:blipFill>
      <xdr:spPr bwMode="auto">
        <a:xfrm>
          <a:off x="27016075" y="152400"/>
          <a:ext cx="2615712" cy="1530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88900</xdr:colOff>
      <xdr:row>0</xdr:row>
      <xdr:rowOff>152400</xdr:rowOff>
    </xdr:from>
    <xdr:to>
      <xdr:col>16</xdr:col>
      <xdr:colOff>1333012</xdr:colOff>
      <xdr:row>2</xdr:row>
      <xdr:rowOff>292100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0BFB356-91EA-4701-BE1A-6A47C33F79FF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787" t="19008" r="27513" b="33110"/>
        <a:stretch/>
      </xdr:blipFill>
      <xdr:spPr bwMode="auto">
        <a:xfrm>
          <a:off x="27016075" y="152400"/>
          <a:ext cx="2615712" cy="1530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88900</xdr:colOff>
      <xdr:row>0</xdr:row>
      <xdr:rowOff>152400</xdr:rowOff>
    </xdr:from>
    <xdr:to>
      <xdr:col>16</xdr:col>
      <xdr:colOff>1333012</xdr:colOff>
      <xdr:row>2</xdr:row>
      <xdr:rowOff>292100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3960FCF-4C56-4892-9CF8-D91319F883F1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787" t="19008" r="27513" b="33110"/>
        <a:stretch/>
      </xdr:blipFill>
      <xdr:spPr bwMode="auto">
        <a:xfrm>
          <a:off x="27016075" y="152400"/>
          <a:ext cx="2615712" cy="1530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"/>
  <sheetViews>
    <sheetView topLeftCell="A13" zoomScale="70" zoomScaleNormal="70" zoomScaleSheetLayoutView="85" workbookViewId="0">
      <selection activeCell="C6" sqref="C6"/>
    </sheetView>
  </sheetViews>
  <sheetFormatPr baseColWidth="10" defaultColWidth="10.875" defaultRowHeight="15.75" x14ac:dyDescent="0.25"/>
  <cols>
    <col min="1" max="1" width="40.5" customWidth="1"/>
    <col min="2" max="2" width="9.375" style="60" bestFit="1" customWidth="1"/>
    <col min="3" max="3" width="35.125" bestFit="1" customWidth="1"/>
    <col min="4" max="4" width="12.125" style="46" customWidth="1"/>
    <col min="5" max="5" width="25.875" customWidth="1"/>
  </cols>
  <sheetData>
    <row r="1" spans="1:9" s="28" customFormat="1" ht="45" customHeight="1" thickBot="1" x14ac:dyDescent="0.3">
      <c r="A1" s="161" t="s">
        <v>0</v>
      </c>
      <c r="B1" s="162"/>
      <c r="C1" s="162"/>
      <c r="D1" s="163"/>
      <c r="E1" s="92" t="s">
        <v>1</v>
      </c>
    </row>
    <row r="2" spans="1:9" s="28" customFormat="1" ht="44.1" customHeight="1" thickBot="1" x14ac:dyDescent="0.4">
      <c r="A2" s="164" t="s">
        <v>2</v>
      </c>
      <c r="B2" s="165"/>
      <c r="C2" s="165"/>
      <c r="D2" s="165"/>
      <c r="E2" s="166"/>
    </row>
    <row r="3" spans="1:9" s="28" customFormat="1" ht="35.1" customHeight="1" thickBot="1" x14ac:dyDescent="0.3">
      <c r="A3" s="167" t="s">
        <v>3</v>
      </c>
      <c r="B3" s="168"/>
      <c r="C3" s="168"/>
      <c r="D3" s="168"/>
      <c r="E3" s="169"/>
    </row>
    <row r="4" spans="1:9" s="3" customFormat="1" ht="35.1" customHeight="1" x14ac:dyDescent="0.25">
      <c r="A4" s="170"/>
      <c r="B4" s="172" t="s">
        <v>4</v>
      </c>
      <c r="C4" s="29" t="s">
        <v>105</v>
      </c>
      <c r="D4" s="174" t="s">
        <v>5</v>
      </c>
      <c r="E4" s="176" t="s">
        <v>6</v>
      </c>
    </row>
    <row r="5" spans="1:9" s="2" customFormat="1" ht="35.1" customHeight="1" thickBot="1" x14ac:dyDescent="0.3">
      <c r="A5" s="171"/>
      <c r="B5" s="173"/>
      <c r="C5" s="104" t="s">
        <v>7</v>
      </c>
      <c r="D5" s="175"/>
      <c r="E5" s="177"/>
    </row>
    <row r="6" spans="1:9" ht="35.1" customHeight="1" x14ac:dyDescent="0.25">
      <c r="A6" s="127" t="s">
        <v>8</v>
      </c>
      <c r="B6" s="100">
        <f>+'DPGF CNAC - Année 1'!D22</f>
        <v>139773</v>
      </c>
      <c r="C6" s="101">
        <v>0</v>
      </c>
      <c r="D6" s="102">
        <v>0.2</v>
      </c>
      <c r="E6" s="103">
        <f>C6*B6</f>
        <v>0</v>
      </c>
      <c r="I6" s="36"/>
    </row>
    <row r="7" spans="1:9" ht="35.1" customHeight="1" x14ac:dyDescent="0.25">
      <c r="A7" s="128" t="s">
        <v>9</v>
      </c>
      <c r="B7" s="32">
        <f>B6</f>
        <v>139773</v>
      </c>
      <c r="C7" s="33">
        <v>0</v>
      </c>
      <c r="D7" s="93">
        <v>0.2</v>
      </c>
      <c r="E7" s="94">
        <f t="shared" ref="E7:E11" si="0">C7*B7</f>
        <v>0</v>
      </c>
      <c r="I7" s="36"/>
    </row>
    <row r="8" spans="1:9" ht="35.1" customHeight="1" x14ac:dyDescent="0.25">
      <c r="A8" s="127" t="s">
        <v>10</v>
      </c>
      <c r="B8" s="100">
        <f>B7</f>
        <v>139773</v>
      </c>
      <c r="C8" s="101">
        <v>0</v>
      </c>
      <c r="D8" s="102">
        <v>0.2</v>
      </c>
      <c r="E8" s="103">
        <f t="shared" si="0"/>
        <v>0</v>
      </c>
      <c r="I8" s="36"/>
    </row>
    <row r="9" spans="1:9" ht="35.1" customHeight="1" x14ac:dyDescent="0.25">
      <c r="A9" s="128" t="s">
        <v>11</v>
      </c>
      <c r="B9" s="32">
        <f>B8</f>
        <v>139773</v>
      </c>
      <c r="C9" s="33">
        <v>0</v>
      </c>
      <c r="D9" s="93">
        <v>0.2</v>
      </c>
      <c r="E9" s="94">
        <f t="shared" si="0"/>
        <v>0</v>
      </c>
      <c r="I9" s="36"/>
    </row>
    <row r="10" spans="1:9" ht="35.1" customHeight="1" x14ac:dyDescent="0.25">
      <c r="A10" s="127" t="s">
        <v>12</v>
      </c>
      <c r="B10" s="100">
        <f>B9</f>
        <v>139773</v>
      </c>
      <c r="C10" s="101">
        <v>0</v>
      </c>
      <c r="D10" s="102">
        <v>0.2</v>
      </c>
      <c r="E10" s="103">
        <f t="shared" si="0"/>
        <v>0</v>
      </c>
      <c r="I10" s="36"/>
    </row>
    <row r="11" spans="1:9" ht="33.75" customHeight="1" thickBot="1" x14ac:dyDescent="0.3">
      <c r="A11" s="128" t="s">
        <v>13</v>
      </c>
      <c r="B11" s="32">
        <f>B10</f>
        <v>139773</v>
      </c>
      <c r="C11" s="33">
        <v>0</v>
      </c>
      <c r="D11" s="93">
        <v>0.2</v>
      </c>
      <c r="E11" s="94">
        <f t="shared" si="0"/>
        <v>0</v>
      </c>
      <c r="I11" s="36"/>
    </row>
    <row r="12" spans="1:9" s="2" customFormat="1" ht="29.1" customHeight="1" thickBot="1" x14ac:dyDescent="0.3">
      <c r="A12" s="154" t="s">
        <v>95</v>
      </c>
      <c r="B12" s="155"/>
      <c r="C12" s="99"/>
      <c r="D12" s="98"/>
      <c r="E12" s="95">
        <f>SUM(E6:E11)</f>
        <v>0</v>
      </c>
      <c r="I12" s="42"/>
    </row>
    <row r="13" spans="1:9" ht="35.1" customHeight="1" x14ac:dyDescent="0.25">
      <c r="A13" s="127" t="s">
        <v>8</v>
      </c>
      <c r="B13" s="100">
        <f>'DPGF CNAC - Année 2'!D22</f>
        <v>64773</v>
      </c>
      <c r="C13" s="101">
        <v>0</v>
      </c>
      <c r="D13" s="102">
        <v>0.2</v>
      </c>
      <c r="E13" s="103">
        <f>C13*B13</f>
        <v>0</v>
      </c>
      <c r="I13" s="36"/>
    </row>
    <row r="14" spans="1:9" ht="35.1" customHeight="1" x14ac:dyDescent="0.25">
      <c r="A14" s="128" t="s">
        <v>9</v>
      </c>
      <c r="B14" s="32">
        <f>B13</f>
        <v>64773</v>
      </c>
      <c r="C14" s="33">
        <v>0</v>
      </c>
      <c r="D14" s="93">
        <v>0.2</v>
      </c>
      <c r="E14" s="94">
        <f t="shared" ref="E14:E18" si="1">C14*B14</f>
        <v>0</v>
      </c>
      <c r="I14" s="36"/>
    </row>
    <row r="15" spans="1:9" ht="35.1" customHeight="1" x14ac:dyDescent="0.25">
      <c r="A15" s="127" t="s">
        <v>10</v>
      </c>
      <c r="B15" s="100">
        <f>B14</f>
        <v>64773</v>
      </c>
      <c r="C15" s="101">
        <v>0</v>
      </c>
      <c r="D15" s="102">
        <v>0.2</v>
      </c>
      <c r="E15" s="103">
        <f t="shared" si="1"/>
        <v>0</v>
      </c>
      <c r="I15" s="36"/>
    </row>
    <row r="16" spans="1:9" ht="35.1" customHeight="1" x14ac:dyDescent="0.25">
      <c r="A16" s="128" t="s">
        <v>11</v>
      </c>
      <c r="B16" s="32">
        <f>B15</f>
        <v>64773</v>
      </c>
      <c r="C16" s="33">
        <v>0</v>
      </c>
      <c r="D16" s="93">
        <v>0.2</v>
      </c>
      <c r="E16" s="94">
        <f t="shared" si="1"/>
        <v>0</v>
      </c>
      <c r="I16" s="36"/>
    </row>
    <row r="17" spans="1:9" ht="35.1" customHeight="1" x14ac:dyDescent="0.25">
      <c r="A17" s="127" t="s">
        <v>12</v>
      </c>
      <c r="B17" s="100">
        <f>B16</f>
        <v>64773</v>
      </c>
      <c r="C17" s="101">
        <v>0</v>
      </c>
      <c r="D17" s="102">
        <v>0.2</v>
      </c>
      <c r="E17" s="103">
        <f t="shared" si="1"/>
        <v>0</v>
      </c>
      <c r="I17" s="36"/>
    </row>
    <row r="18" spans="1:9" ht="33.75" customHeight="1" thickBot="1" x14ac:dyDescent="0.3">
      <c r="A18" s="128" t="s">
        <v>13</v>
      </c>
      <c r="B18" s="32">
        <f>B17</f>
        <v>64773</v>
      </c>
      <c r="C18" s="33">
        <v>0</v>
      </c>
      <c r="D18" s="93">
        <v>0.2</v>
      </c>
      <c r="E18" s="94">
        <f t="shared" si="1"/>
        <v>0</v>
      </c>
      <c r="I18" s="36"/>
    </row>
    <row r="19" spans="1:9" s="2" customFormat="1" ht="29.1" customHeight="1" thickBot="1" x14ac:dyDescent="0.3">
      <c r="A19" s="154" t="s">
        <v>96</v>
      </c>
      <c r="B19" s="155"/>
      <c r="C19" s="99"/>
      <c r="D19" s="98"/>
      <c r="E19" s="95">
        <f>SUM(E13:E18)</f>
        <v>0</v>
      </c>
      <c r="I19" s="42"/>
    </row>
    <row r="20" spans="1:9" ht="35.1" customHeight="1" x14ac:dyDescent="0.25">
      <c r="A20" s="127" t="s">
        <v>8</v>
      </c>
      <c r="B20" s="100">
        <f>'DPGF CNAC - Année 3'!D22</f>
        <v>64773</v>
      </c>
      <c r="C20" s="101">
        <v>0</v>
      </c>
      <c r="D20" s="102">
        <v>0.2</v>
      </c>
      <c r="E20" s="103">
        <f>C20*B20</f>
        <v>0</v>
      </c>
      <c r="I20" s="36"/>
    </row>
    <row r="21" spans="1:9" ht="35.1" customHeight="1" x14ac:dyDescent="0.25">
      <c r="A21" s="128" t="s">
        <v>9</v>
      </c>
      <c r="B21" s="32">
        <f>B20</f>
        <v>64773</v>
      </c>
      <c r="C21" s="33">
        <v>0</v>
      </c>
      <c r="D21" s="93">
        <v>0.2</v>
      </c>
      <c r="E21" s="94">
        <f t="shared" ref="E21:E25" si="2">C21*B21</f>
        <v>0</v>
      </c>
      <c r="I21" s="36"/>
    </row>
    <row r="22" spans="1:9" ht="35.1" customHeight="1" x14ac:dyDescent="0.25">
      <c r="A22" s="127" t="s">
        <v>10</v>
      </c>
      <c r="B22" s="100">
        <f>B21</f>
        <v>64773</v>
      </c>
      <c r="C22" s="101">
        <v>0</v>
      </c>
      <c r="D22" s="102">
        <v>0.2</v>
      </c>
      <c r="E22" s="103">
        <f t="shared" si="2"/>
        <v>0</v>
      </c>
      <c r="I22" s="36"/>
    </row>
    <row r="23" spans="1:9" ht="35.1" customHeight="1" x14ac:dyDescent="0.25">
      <c r="A23" s="128" t="s">
        <v>11</v>
      </c>
      <c r="B23" s="32">
        <f>B22</f>
        <v>64773</v>
      </c>
      <c r="C23" s="33">
        <v>0</v>
      </c>
      <c r="D23" s="93">
        <v>0.2</v>
      </c>
      <c r="E23" s="94">
        <f t="shared" si="2"/>
        <v>0</v>
      </c>
      <c r="I23" s="36"/>
    </row>
    <row r="24" spans="1:9" ht="35.1" customHeight="1" x14ac:dyDescent="0.25">
      <c r="A24" s="127" t="s">
        <v>12</v>
      </c>
      <c r="B24" s="100">
        <f>B23</f>
        <v>64773</v>
      </c>
      <c r="C24" s="101">
        <v>0</v>
      </c>
      <c r="D24" s="102">
        <v>0.2</v>
      </c>
      <c r="E24" s="103">
        <f t="shared" si="2"/>
        <v>0</v>
      </c>
      <c r="I24" s="36"/>
    </row>
    <row r="25" spans="1:9" ht="33.75" customHeight="1" thickBot="1" x14ac:dyDescent="0.3">
      <c r="A25" s="128" t="s">
        <v>13</v>
      </c>
      <c r="B25" s="32">
        <f>B24</f>
        <v>64773</v>
      </c>
      <c r="C25" s="33">
        <v>0</v>
      </c>
      <c r="D25" s="93">
        <v>0.2</v>
      </c>
      <c r="E25" s="94">
        <f t="shared" si="2"/>
        <v>0</v>
      </c>
      <c r="I25" s="36"/>
    </row>
    <row r="26" spans="1:9" s="2" customFormat="1" ht="29.1" customHeight="1" thickBot="1" x14ac:dyDescent="0.3">
      <c r="A26" s="154" t="s">
        <v>97</v>
      </c>
      <c r="B26" s="155"/>
      <c r="C26" s="99"/>
      <c r="D26" s="98"/>
      <c r="E26" s="95">
        <f>SUM(E20:E25)</f>
        <v>0</v>
      </c>
      <c r="I26" s="42"/>
    </row>
    <row r="27" spans="1:9" ht="35.1" customHeight="1" x14ac:dyDescent="0.25">
      <c r="A27" s="127" t="s">
        <v>8</v>
      </c>
      <c r="B27" s="100">
        <f>'DPGF CNAC - Année 4'!D22</f>
        <v>64773</v>
      </c>
      <c r="C27" s="101">
        <v>0</v>
      </c>
      <c r="D27" s="102">
        <v>0.2</v>
      </c>
      <c r="E27" s="103">
        <f>C27*B27</f>
        <v>0</v>
      </c>
      <c r="I27" s="36"/>
    </row>
    <row r="28" spans="1:9" ht="35.1" customHeight="1" x14ac:dyDescent="0.25">
      <c r="A28" s="128" t="s">
        <v>9</v>
      </c>
      <c r="B28" s="32">
        <f>B27</f>
        <v>64773</v>
      </c>
      <c r="C28" s="33">
        <v>0</v>
      </c>
      <c r="D28" s="93">
        <v>0.2</v>
      </c>
      <c r="E28" s="94">
        <f t="shared" ref="E28:E32" si="3">C28*B28</f>
        <v>0</v>
      </c>
      <c r="I28" s="36"/>
    </row>
    <row r="29" spans="1:9" ht="35.1" customHeight="1" x14ac:dyDescent="0.25">
      <c r="A29" s="127" t="s">
        <v>10</v>
      </c>
      <c r="B29" s="100">
        <f>B28</f>
        <v>64773</v>
      </c>
      <c r="C29" s="101">
        <v>0</v>
      </c>
      <c r="D29" s="102">
        <v>0.2</v>
      </c>
      <c r="E29" s="103">
        <f t="shared" si="3"/>
        <v>0</v>
      </c>
      <c r="I29" s="36"/>
    </row>
    <row r="30" spans="1:9" ht="35.1" customHeight="1" x14ac:dyDescent="0.25">
      <c r="A30" s="128" t="s">
        <v>11</v>
      </c>
      <c r="B30" s="32">
        <f>B29</f>
        <v>64773</v>
      </c>
      <c r="C30" s="33">
        <v>0</v>
      </c>
      <c r="D30" s="93">
        <v>0.2</v>
      </c>
      <c r="E30" s="94">
        <f t="shared" si="3"/>
        <v>0</v>
      </c>
      <c r="I30" s="36"/>
    </row>
    <row r="31" spans="1:9" ht="35.1" customHeight="1" x14ac:dyDescent="0.25">
      <c r="A31" s="127" t="s">
        <v>12</v>
      </c>
      <c r="B31" s="100">
        <f>B30</f>
        <v>64773</v>
      </c>
      <c r="C31" s="101">
        <v>0</v>
      </c>
      <c r="D31" s="102">
        <v>0.2</v>
      </c>
      <c r="E31" s="103">
        <f t="shared" si="3"/>
        <v>0</v>
      </c>
      <c r="I31" s="36"/>
    </row>
    <row r="32" spans="1:9" ht="33.75" customHeight="1" thickBot="1" x14ac:dyDescent="0.3">
      <c r="A32" s="128" t="s">
        <v>13</v>
      </c>
      <c r="B32" s="32">
        <f>B31</f>
        <v>64773</v>
      </c>
      <c r="C32" s="33">
        <v>0</v>
      </c>
      <c r="D32" s="93">
        <v>0.2</v>
      </c>
      <c r="E32" s="94">
        <f t="shared" si="3"/>
        <v>0</v>
      </c>
      <c r="I32" s="36"/>
    </row>
    <row r="33" spans="1:28" s="2" customFormat="1" ht="29.1" customHeight="1" thickBot="1" x14ac:dyDescent="0.3">
      <c r="A33" s="154" t="s">
        <v>98</v>
      </c>
      <c r="B33" s="155"/>
      <c r="C33" s="99"/>
      <c r="D33" s="98"/>
      <c r="E33" s="95">
        <f>SUM(E27:E32)</f>
        <v>0</v>
      </c>
      <c r="I33" s="42"/>
    </row>
    <row r="34" spans="1:28" s="2" customFormat="1" ht="29.1" customHeight="1" thickBot="1" x14ac:dyDescent="0.3">
      <c r="A34" s="43"/>
      <c r="B34" s="44"/>
      <c r="C34" s="45"/>
      <c r="D34" s="46"/>
      <c r="E34" s="45"/>
    </row>
    <row r="35" spans="1:28" ht="35.1" customHeight="1" thickBot="1" x14ac:dyDescent="0.3">
      <c r="A35" s="156" t="s">
        <v>14</v>
      </c>
      <c r="B35" s="157"/>
      <c r="C35" s="157"/>
      <c r="D35" s="157"/>
      <c r="E35" s="158"/>
    </row>
    <row r="36" spans="1:28" s="3" customFormat="1" ht="29.1" customHeight="1" thickBot="1" x14ac:dyDescent="0.3">
      <c r="A36" s="140" t="str">
        <f>E1</f>
        <v>LOT UNIQUE</v>
      </c>
      <c r="B36" s="153" t="s">
        <v>15</v>
      </c>
      <c r="C36" s="138" t="s">
        <v>16</v>
      </c>
      <c r="D36" s="130" t="s">
        <v>17</v>
      </c>
      <c r="E36" s="131" t="s">
        <v>91</v>
      </c>
    </row>
    <row r="37" spans="1:28" s="2" customFormat="1" ht="35.1" customHeight="1" thickBot="1" x14ac:dyDescent="0.3">
      <c r="A37" s="129" t="str">
        <f>A6</f>
        <v xml:space="preserve">MULTITECHNIQUE CHAUFFAGE - VENTILATION - CLIMATISATION - DESENFUMAGE - CVCD	</v>
      </c>
      <c r="B37" s="139">
        <f>B6</f>
        <v>139773</v>
      </c>
      <c r="C37" s="66">
        <f>SUM(C6:C6)</f>
        <v>0</v>
      </c>
      <c r="D37" s="145">
        <v>0.2</v>
      </c>
      <c r="E37" s="132">
        <f t="shared" ref="E37:E42" si="4">B37*C37</f>
        <v>0</v>
      </c>
      <c r="AB37" s="42">
        <f>C37*D37</f>
        <v>0</v>
      </c>
    </row>
    <row r="38" spans="1:28" s="2" customFormat="1" ht="35.1" customHeight="1" x14ac:dyDescent="0.25">
      <c r="A38" s="141" t="str">
        <f>A7</f>
        <v>MULTITECHNIQUE COURANT FORT</v>
      </c>
      <c r="B38" s="143">
        <f>B7</f>
        <v>139773</v>
      </c>
      <c r="C38" s="71">
        <f>C7</f>
        <v>0</v>
      </c>
      <c r="D38" s="135">
        <f>D37</f>
        <v>0.2</v>
      </c>
      <c r="E38" s="133">
        <f t="shared" si="4"/>
        <v>0</v>
      </c>
      <c r="AB38" s="42">
        <f t="shared" ref="AB38:AB42" si="5">C38*D38</f>
        <v>0</v>
      </c>
    </row>
    <row r="39" spans="1:28" s="2" customFormat="1" ht="35.1" customHeight="1" x14ac:dyDescent="0.25">
      <c r="A39" s="141" t="str">
        <f>A8</f>
        <v>MULTITECHNIQUE COURANT FAIBLE</v>
      </c>
      <c r="B39" s="143">
        <f>B7</f>
        <v>139773</v>
      </c>
      <c r="C39" s="71">
        <f>C8</f>
        <v>0</v>
      </c>
      <c r="D39" s="136">
        <f>D38</f>
        <v>0.2</v>
      </c>
      <c r="E39" s="133">
        <f t="shared" si="4"/>
        <v>0</v>
      </c>
      <c r="AB39" s="42">
        <f t="shared" si="5"/>
        <v>0</v>
      </c>
    </row>
    <row r="40" spans="1:28" s="2" customFormat="1" ht="35.1" customHeight="1" x14ac:dyDescent="0.25">
      <c r="A40" s="141" t="str">
        <f>A9</f>
        <v xml:space="preserve">MULTITECHNIQUE PLOMBERIE - SANITAIRE </v>
      </c>
      <c r="B40" s="143">
        <f>B8</f>
        <v>139773</v>
      </c>
      <c r="C40" s="71">
        <f>C9</f>
        <v>0</v>
      </c>
      <c r="D40" s="136">
        <f>D39</f>
        <v>0.2</v>
      </c>
      <c r="E40" s="133">
        <f t="shared" si="4"/>
        <v>0</v>
      </c>
      <c r="AB40" s="42">
        <f t="shared" si="5"/>
        <v>0</v>
      </c>
    </row>
    <row r="41" spans="1:28" s="2" customFormat="1" ht="35.1" customHeight="1" x14ac:dyDescent="0.25">
      <c r="A41" s="141" t="str">
        <f>A10</f>
        <v>MULTITECHNIQUE SERRURERIE - MENUISERIE</v>
      </c>
      <c r="B41" s="143">
        <f>B8</f>
        <v>139773</v>
      </c>
      <c r="C41" s="71">
        <f>C10</f>
        <v>0</v>
      </c>
      <c r="D41" s="136">
        <f t="shared" ref="D41:D42" si="6">D40</f>
        <v>0.2</v>
      </c>
      <c r="E41" s="133">
        <f>B41*C41</f>
        <v>0</v>
      </c>
      <c r="AB41" s="42">
        <f t="shared" si="5"/>
        <v>0</v>
      </c>
    </row>
    <row r="42" spans="1:28" s="2" customFormat="1" ht="35.1" customHeight="1" thickBot="1" x14ac:dyDescent="0.3">
      <c r="A42" s="142" t="str">
        <f>A11</f>
        <v>MULTITECHNIQUE SSI - INTERPHONIE DE SECURITE - EXTINCTEURS</v>
      </c>
      <c r="B42" s="144">
        <f>B9</f>
        <v>139773</v>
      </c>
      <c r="C42" s="75">
        <f>C11</f>
        <v>0</v>
      </c>
      <c r="D42" s="137">
        <f t="shared" si="6"/>
        <v>0.2</v>
      </c>
      <c r="E42" s="134">
        <f t="shared" si="4"/>
        <v>0</v>
      </c>
      <c r="AB42" s="42">
        <f t="shared" si="5"/>
        <v>0</v>
      </c>
    </row>
    <row r="43" spans="1:28" s="2" customFormat="1" ht="24.95" customHeight="1" thickBot="1" x14ac:dyDescent="0.3">
      <c r="A43" s="159" t="s">
        <v>92</v>
      </c>
      <c r="B43" s="160"/>
      <c r="C43" s="160"/>
      <c r="D43" s="160"/>
      <c r="E43" s="96">
        <f>SUM(E37:E42)</f>
        <v>0</v>
      </c>
      <c r="AB43" s="42">
        <f>SUM(AB37:AB42)</f>
        <v>0</v>
      </c>
    </row>
    <row r="44" spans="1:28" s="2" customFormat="1" ht="15.95" customHeight="1" thickBot="1" x14ac:dyDescent="0.3">
      <c r="A44" s="159" t="s">
        <v>19</v>
      </c>
      <c r="B44" s="160"/>
      <c r="C44" s="160"/>
      <c r="D44" s="160"/>
      <c r="E44" s="41">
        <f>E43*0.2</f>
        <v>0</v>
      </c>
    </row>
    <row r="45" spans="1:28" ht="29.1" customHeight="1" thickBot="1" x14ac:dyDescent="0.3">
      <c r="A45" s="159" t="s">
        <v>93</v>
      </c>
      <c r="B45" s="160"/>
      <c r="C45" s="160"/>
      <c r="D45" s="160"/>
      <c r="E45" s="97">
        <f>SUM(E43:E44)</f>
        <v>0</v>
      </c>
    </row>
    <row r="46" spans="1:28" ht="15.95" customHeight="1" thickBot="1" x14ac:dyDescent="0.3">
      <c r="A46" s="55"/>
      <c r="B46" s="55"/>
      <c r="C46" s="55"/>
      <c r="D46" s="55"/>
      <c r="E46" s="110"/>
    </row>
    <row r="47" spans="1:28" s="3" customFormat="1" ht="29.1" customHeight="1" thickBot="1" x14ac:dyDescent="0.3">
      <c r="A47" s="140" t="s">
        <v>1</v>
      </c>
      <c r="B47" s="153" t="s">
        <v>15</v>
      </c>
      <c r="C47" s="138" t="s">
        <v>16</v>
      </c>
      <c r="D47" s="130" t="s">
        <v>17</v>
      </c>
      <c r="E47" s="131" t="s">
        <v>94</v>
      </c>
    </row>
    <row r="48" spans="1:28" s="2" customFormat="1" ht="35.1" customHeight="1" thickBot="1" x14ac:dyDescent="0.3">
      <c r="A48" s="129" t="str">
        <f t="shared" ref="A48:A53" si="7">A37</f>
        <v xml:space="preserve">MULTITECHNIQUE CHAUFFAGE - VENTILATION - CLIMATISATION - DESENFUMAGE - CVCD	</v>
      </c>
      <c r="B48" s="139">
        <f>'DPGF CNAC - Année 2'!D22</f>
        <v>64773</v>
      </c>
      <c r="C48" s="66">
        <f>SUM(C18:C18)</f>
        <v>0</v>
      </c>
      <c r="D48" s="145">
        <v>0.2</v>
      </c>
      <c r="E48" s="132">
        <f t="shared" ref="E48:E51" si="8">B48*C48</f>
        <v>0</v>
      </c>
      <c r="AB48" s="42">
        <f>C48*D48</f>
        <v>0</v>
      </c>
    </row>
    <row r="49" spans="1:28" s="2" customFormat="1" ht="35.1" customHeight="1" x14ac:dyDescent="0.25">
      <c r="A49" s="141" t="str">
        <f t="shared" si="7"/>
        <v>MULTITECHNIQUE COURANT FORT</v>
      </c>
      <c r="B49" s="143">
        <f>'DPGF CNAC - Année 2'!D22</f>
        <v>64773</v>
      </c>
      <c r="C49" s="71">
        <f>C19</f>
        <v>0</v>
      </c>
      <c r="D49" s="135">
        <f>D48</f>
        <v>0.2</v>
      </c>
      <c r="E49" s="133">
        <f t="shared" si="8"/>
        <v>0</v>
      </c>
      <c r="AB49" s="42">
        <f t="shared" ref="AB49:AB53" si="9">C49*D49</f>
        <v>0</v>
      </c>
    </row>
    <row r="50" spans="1:28" s="2" customFormat="1" ht="35.1" customHeight="1" x14ac:dyDescent="0.25">
      <c r="A50" s="141" t="str">
        <f t="shared" si="7"/>
        <v>MULTITECHNIQUE COURANT FAIBLE</v>
      </c>
      <c r="B50" s="143">
        <f>'DPGF CNAC - Année 2'!D22</f>
        <v>64773</v>
      </c>
      <c r="C50" s="71">
        <f>C20</f>
        <v>0</v>
      </c>
      <c r="D50" s="136">
        <f>D49</f>
        <v>0.2</v>
      </c>
      <c r="E50" s="133">
        <f t="shared" si="8"/>
        <v>0</v>
      </c>
      <c r="AB50" s="42">
        <f t="shared" si="9"/>
        <v>0</v>
      </c>
    </row>
    <row r="51" spans="1:28" s="2" customFormat="1" ht="35.1" customHeight="1" x14ac:dyDescent="0.25">
      <c r="A51" s="141" t="str">
        <f t="shared" si="7"/>
        <v xml:space="preserve">MULTITECHNIQUE PLOMBERIE - SANITAIRE </v>
      </c>
      <c r="B51" s="143">
        <f>'DPGF CNAC - Année 2'!D22</f>
        <v>64773</v>
      </c>
      <c r="C51" s="71">
        <f>C21</f>
        <v>0</v>
      </c>
      <c r="D51" s="136">
        <f>D50</f>
        <v>0.2</v>
      </c>
      <c r="E51" s="133">
        <f t="shared" si="8"/>
        <v>0</v>
      </c>
      <c r="AB51" s="42">
        <f t="shared" si="9"/>
        <v>0</v>
      </c>
    </row>
    <row r="52" spans="1:28" s="2" customFormat="1" ht="35.1" customHeight="1" x14ac:dyDescent="0.25">
      <c r="A52" s="141" t="str">
        <f t="shared" si="7"/>
        <v>MULTITECHNIQUE SERRURERIE - MENUISERIE</v>
      </c>
      <c r="B52" s="143">
        <f>'DPGF CNAC - Année 2'!D22</f>
        <v>64773</v>
      </c>
      <c r="C52" s="71">
        <f>C22</f>
        <v>0</v>
      </c>
      <c r="D52" s="136">
        <f t="shared" ref="D52:D53" si="10">D51</f>
        <v>0.2</v>
      </c>
      <c r="E52" s="133">
        <f>B52*C52</f>
        <v>0</v>
      </c>
      <c r="AB52" s="42">
        <f t="shared" si="9"/>
        <v>0</v>
      </c>
    </row>
    <row r="53" spans="1:28" s="2" customFormat="1" ht="35.1" customHeight="1" thickBot="1" x14ac:dyDescent="0.3">
      <c r="A53" s="142" t="str">
        <f t="shared" si="7"/>
        <v>MULTITECHNIQUE SSI - INTERPHONIE DE SECURITE - EXTINCTEURS</v>
      </c>
      <c r="B53" s="144">
        <f>'DPGF CNAC - Année 2'!D22</f>
        <v>64773</v>
      </c>
      <c r="C53" s="75">
        <f>C23</f>
        <v>0</v>
      </c>
      <c r="D53" s="137">
        <f t="shared" si="10"/>
        <v>0.2</v>
      </c>
      <c r="E53" s="134">
        <f t="shared" ref="E53" si="11">B53*C53</f>
        <v>0</v>
      </c>
      <c r="AB53" s="42">
        <f t="shared" si="9"/>
        <v>0</v>
      </c>
    </row>
    <row r="54" spans="1:28" s="2" customFormat="1" ht="24.95" customHeight="1" thickBot="1" x14ac:dyDescent="0.3">
      <c r="A54" s="159" t="s">
        <v>102</v>
      </c>
      <c r="B54" s="160"/>
      <c r="C54" s="160"/>
      <c r="D54" s="160"/>
      <c r="E54" s="96">
        <f>SUM(E48:E53)</f>
        <v>0</v>
      </c>
      <c r="AB54" s="42">
        <f>SUM(AB48:AB53)</f>
        <v>0</v>
      </c>
    </row>
    <row r="55" spans="1:28" s="2" customFormat="1" ht="15.95" customHeight="1" thickBot="1" x14ac:dyDescent="0.3">
      <c r="A55" s="159" t="s">
        <v>19</v>
      </c>
      <c r="B55" s="160"/>
      <c r="C55" s="160"/>
      <c r="D55" s="160"/>
      <c r="E55" s="41">
        <f>E54*0.2</f>
        <v>0</v>
      </c>
    </row>
    <row r="56" spans="1:28" ht="29.1" customHeight="1" thickBot="1" x14ac:dyDescent="0.3">
      <c r="A56" s="159" t="s">
        <v>99</v>
      </c>
      <c r="B56" s="160"/>
      <c r="C56" s="160"/>
      <c r="D56" s="160"/>
      <c r="E56" s="97">
        <f>SUM(E54:E55)</f>
        <v>0</v>
      </c>
    </row>
    <row r="57" spans="1:28" ht="16.5" thickBot="1" x14ac:dyDescent="0.3">
      <c r="B57"/>
      <c r="D57"/>
    </row>
    <row r="58" spans="1:28" s="3" customFormat="1" ht="29.1" customHeight="1" thickBot="1" x14ac:dyDescent="0.3">
      <c r="A58" s="140" t="str">
        <f t="shared" ref="A58:A64" si="12">A47</f>
        <v>LOT UNIQUE</v>
      </c>
      <c r="B58" s="153" t="s">
        <v>15</v>
      </c>
      <c r="C58" s="138" t="s">
        <v>16</v>
      </c>
      <c r="D58" s="130" t="s">
        <v>17</v>
      </c>
      <c r="E58" s="131" t="s">
        <v>94</v>
      </c>
    </row>
    <row r="59" spans="1:28" s="2" customFormat="1" ht="35.1" customHeight="1" thickBot="1" x14ac:dyDescent="0.3">
      <c r="A59" s="129" t="str">
        <f t="shared" si="12"/>
        <v xml:space="preserve">MULTITECHNIQUE CHAUFFAGE - VENTILATION - CLIMATISATION - DESENFUMAGE - CVCD	</v>
      </c>
      <c r="B59" s="139">
        <f>'DPGF CNAC - Année 3'!D22</f>
        <v>64773</v>
      </c>
      <c r="C59" s="66">
        <f>SUM(C49:C49)</f>
        <v>0</v>
      </c>
      <c r="D59" s="145">
        <v>0.2</v>
      </c>
      <c r="E59" s="132">
        <f t="shared" ref="E59:E62" si="13">B59*C59</f>
        <v>0</v>
      </c>
      <c r="AB59" s="42">
        <f>C59*D59</f>
        <v>0</v>
      </c>
    </row>
    <row r="60" spans="1:28" s="2" customFormat="1" ht="35.1" customHeight="1" x14ac:dyDescent="0.25">
      <c r="A60" s="141" t="str">
        <f t="shared" si="12"/>
        <v>MULTITECHNIQUE COURANT FORT</v>
      </c>
      <c r="B60" s="143">
        <f>'DPGF CNAC - Année 3'!D22</f>
        <v>64773</v>
      </c>
      <c r="C60" s="71">
        <f>C50</f>
        <v>0</v>
      </c>
      <c r="D60" s="135">
        <f>D59</f>
        <v>0.2</v>
      </c>
      <c r="E60" s="133">
        <f t="shared" si="13"/>
        <v>0</v>
      </c>
      <c r="AB60" s="42">
        <f t="shared" ref="AB60:AB64" si="14">C60*D60</f>
        <v>0</v>
      </c>
    </row>
    <row r="61" spans="1:28" s="2" customFormat="1" ht="35.1" customHeight="1" x14ac:dyDescent="0.25">
      <c r="A61" s="141" t="str">
        <f t="shared" si="12"/>
        <v>MULTITECHNIQUE COURANT FAIBLE</v>
      </c>
      <c r="B61" s="143">
        <f>'DPGF CNAC - Année 3'!D22</f>
        <v>64773</v>
      </c>
      <c r="C61" s="71">
        <f>C51</f>
        <v>0</v>
      </c>
      <c r="D61" s="136">
        <f>D60</f>
        <v>0.2</v>
      </c>
      <c r="E61" s="133">
        <f t="shared" si="13"/>
        <v>0</v>
      </c>
      <c r="AB61" s="42">
        <f t="shared" si="14"/>
        <v>0</v>
      </c>
    </row>
    <row r="62" spans="1:28" s="2" customFormat="1" ht="35.1" customHeight="1" x14ac:dyDescent="0.25">
      <c r="A62" s="141" t="str">
        <f t="shared" si="12"/>
        <v xml:space="preserve">MULTITECHNIQUE PLOMBERIE - SANITAIRE </v>
      </c>
      <c r="B62" s="143">
        <f>'DPGF CNAC - Année 3'!D22</f>
        <v>64773</v>
      </c>
      <c r="C62" s="71">
        <f t="shared" ref="C62:C64" si="15">C52</f>
        <v>0</v>
      </c>
      <c r="D62" s="136">
        <f>D61</f>
        <v>0.2</v>
      </c>
      <c r="E62" s="133">
        <f t="shared" si="13"/>
        <v>0</v>
      </c>
      <c r="AB62" s="42">
        <f t="shared" si="14"/>
        <v>0</v>
      </c>
    </row>
    <row r="63" spans="1:28" s="2" customFormat="1" ht="35.1" customHeight="1" x14ac:dyDescent="0.25">
      <c r="A63" s="141" t="str">
        <f t="shared" si="12"/>
        <v>MULTITECHNIQUE SERRURERIE - MENUISERIE</v>
      </c>
      <c r="B63" s="143">
        <f>'DPGF CNAC - Année 3'!D22</f>
        <v>64773</v>
      </c>
      <c r="C63" s="71">
        <f t="shared" si="15"/>
        <v>0</v>
      </c>
      <c r="D63" s="136">
        <f t="shared" ref="D63:D64" si="16">D62</f>
        <v>0.2</v>
      </c>
      <c r="E63" s="133">
        <f>B63*C63</f>
        <v>0</v>
      </c>
      <c r="AB63" s="42">
        <f t="shared" si="14"/>
        <v>0</v>
      </c>
    </row>
    <row r="64" spans="1:28" s="2" customFormat="1" ht="35.1" customHeight="1" thickBot="1" x14ac:dyDescent="0.3">
      <c r="A64" s="142" t="str">
        <f t="shared" si="12"/>
        <v>MULTITECHNIQUE SSI - INTERPHONIE DE SECURITE - EXTINCTEURS</v>
      </c>
      <c r="B64" s="144">
        <f>'DPGF CNAC - Année 3'!D22</f>
        <v>64773</v>
      </c>
      <c r="C64" s="75">
        <f t="shared" si="15"/>
        <v>0</v>
      </c>
      <c r="D64" s="137">
        <f t="shared" si="16"/>
        <v>0.2</v>
      </c>
      <c r="E64" s="134">
        <f t="shared" ref="E64" si="17">B64*C64</f>
        <v>0</v>
      </c>
      <c r="AB64" s="42">
        <f t="shared" si="14"/>
        <v>0</v>
      </c>
    </row>
    <row r="65" spans="1:28" s="2" customFormat="1" ht="24.95" customHeight="1" thickBot="1" x14ac:dyDescent="0.3">
      <c r="A65" s="159" t="s">
        <v>103</v>
      </c>
      <c r="B65" s="160"/>
      <c r="C65" s="160"/>
      <c r="D65" s="160"/>
      <c r="E65" s="96">
        <f>SUM(E59:E64)</f>
        <v>0</v>
      </c>
      <c r="AB65" s="42">
        <f>SUM(AB59:AB64)</f>
        <v>0</v>
      </c>
    </row>
    <row r="66" spans="1:28" s="2" customFormat="1" ht="15.95" customHeight="1" thickBot="1" x14ac:dyDescent="0.3">
      <c r="A66" s="159" t="s">
        <v>19</v>
      </c>
      <c r="B66" s="160"/>
      <c r="C66" s="160"/>
      <c r="D66" s="160"/>
      <c r="E66" s="41">
        <f>E65*0.2</f>
        <v>0</v>
      </c>
    </row>
    <row r="67" spans="1:28" ht="29.1" customHeight="1" thickBot="1" x14ac:dyDescent="0.3">
      <c r="A67" s="159" t="s">
        <v>100</v>
      </c>
      <c r="B67" s="160"/>
      <c r="C67" s="160"/>
      <c r="D67" s="160"/>
      <c r="E67" s="97">
        <f>SUM(E65:E66)</f>
        <v>0</v>
      </c>
    </row>
    <row r="68" spans="1:28" ht="16.5" thickBot="1" x14ac:dyDescent="0.3">
      <c r="B68"/>
      <c r="D68"/>
    </row>
    <row r="69" spans="1:28" s="3" customFormat="1" ht="29.1" customHeight="1" thickBot="1" x14ac:dyDescent="0.3">
      <c r="A69" s="140" t="str">
        <f t="shared" ref="A69:A75" si="18">A58</f>
        <v>LOT UNIQUE</v>
      </c>
      <c r="B69" s="153" t="s">
        <v>15</v>
      </c>
      <c r="C69" s="138" t="s">
        <v>16</v>
      </c>
      <c r="D69" s="130" t="s">
        <v>17</v>
      </c>
      <c r="E69" s="131" t="s">
        <v>94</v>
      </c>
    </row>
    <row r="70" spans="1:28" s="2" customFormat="1" ht="35.1" customHeight="1" thickBot="1" x14ac:dyDescent="0.3">
      <c r="A70" s="129" t="str">
        <f t="shared" si="18"/>
        <v xml:space="preserve">MULTITECHNIQUE CHAUFFAGE - VENTILATION - CLIMATISATION - DESENFUMAGE - CVCD	</v>
      </c>
      <c r="B70" s="139">
        <f>'DPGF CNAC - Année 4'!D22</f>
        <v>64773</v>
      </c>
      <c r="C70" s="66">
        <f>SUM(C59:C59)</f>
        <v>0</v>
      </c>
      <c r="D70" s="145">
        <v>0.2</v>
      </c>
      <c r="E70" s="132">
        <f t="shared" ref="E70:E73" si="19">B70*C70</f>
        <v>0</v>
      </c>
      <c r="AB70" s="42">
        <f>C70*D70</f>
        <v>0</v>
      </c>
    </row>
    <row r="71" spans="1:28" s="2" customFormat="1" ht="35.1" customHeight="1" x14ac:dyDescent="0.25">
      <c r="A71" s="141" t="str">
        <f t="shared" si="18"/>
        <v>MULTITECHNIQUE COURANT FORT</v>
      </c>
      <c r="B71" s="143">
        <f>'DPGF CNAC - Année 4'!D22</f>
        <v>64773</v>
      </c>
      <c r="C71" s="71">
        <f>C60</f>
        <v>0</v>
      </c>
      <c r="D71" s="135">
        <f>D70</f>
        <v>0.2</v>
      </c>
      <c r="E71" s="133">
        <f t="shared" si="19"/>
        <v>0</v>
      </c>
      <c r="AB71" s="42">
        <f t="shared" ref="AB71:AB75" si="20">C71*D71</f>
        <v>0</v>
      </c>
    </row>
    <row r="72" spans="1:28" s="2" customFormat="1" ht="35.1" customHeight="1" x14ac:dyDescent="0.25">
      <c r="A72" s="141" t="str">
        <f t="shared" si="18"/>
        <v>MULTITECHNIQUE COURANT FAIBLE</v>
      </c>
      <c r="B72" s="143">
        <f>'DPGF CNAC - Année 4'!D22</f>
        <v>64773</v>
      </c>
      <c r="C72" s="71">
        <f>C61</f>
        <v>0</v>
      </c>
      <c r="D72" s="136">
        <f>D71</f>
        <v>0.2</v>
      </c>
      <c r="E72" s="133">
        <f t="shared" si="19"/>
        <v>0</v>
      </c>
      <c r="AB72" s="42">
        <f t="shared" si="20"/>
        <v>0</v>
      </c>
    </row>
    <row r="73" spans="1:28" s="2" customFormat="1" ht="35.1" customHeight="1" x14ac:dyDescent="0.25">
      <c r="A73" s="141" t="str">
        <f t="shared" si="18"/>
        <v xml:space="preserve">MULTITECHNIQUE PLOMBERIE - SANITAIRE </v>
      </c>
      <c r="B73" s="143">
        <f>'DPGF CNAC - Année 4'!D22</f>
        <v>64773</v>
      </c>
      <c r="C73" s="71">
        <f>C62</f>
        <v>0</v>
      </c>
      <c r="D73" s="136">
        <f>D72</f>
        <v>0.2</v>
      </c>
      <c r="E73" s="133">
        <f t="shared" si="19"/>
        <v>0</v>
      </c>
      <c r="AB73" s="42">
        <f t="shared" si="20"/>
        <v>0</v>
      </c>
    </row>
    <row r="74" spans="1:28" s="2" customFormat="1" ht="35.1" customHeight="1" x14ac:dyDescent="0.25">
      <c r="A74" s="141" t="str">
        <f t="shared" si="18"/>
        <v>MULTITECHNIQUE SERRURERIE - MENUISERIE</v>
      </c>
      <c r="B74" s="143">
        <f>'DPGF CNAC - Année 4'!D22</f>
        <v>64773</v>
      </c>
      <c r="C74" s="71">
        <f>C63</f>
        <v>0</v>
      </c>
      <c r="D74" s="136">
        <f t="shared" ref="D74:D75" si="21">D73</f>
        <v>0.2</v>
      </c>
      <c r="E74" s="133">
        <f>B74*C74</f>
        <v>0</v>
      </c>
      <c r="AB74" s="42">
        <f t="shared" si="20"/>
        <v>0</v>
      </c>
    </row>
    <row r="75" spans="1:28" s="2" customFormat="1" ht="35.1" customHeight="1" thickBot="1" x14ac:dyDescent="0.3">
      <c r="A75" s="142" t="str">
        <f t="shared" si="18"/>
        <v>MULTITECHNIQUE SSI - INTERPHONIE DE SECURITE - EXTINCTEURS</v>
      </c>
      <c r="B75" s="144">
        <f>'DPGF CNAC - Année 4'!D22</f>
        <v>64773</v>
      </c>
      <c r="C75" s="75">
        <f>C64</f>
        <v>0</v>
      </c>
      <c r="D75" s="137">
        <f t="shared" si="21"/>
        <v>0.2</v>
      </c>
      <c r="E75" s="134">
        <f t="shared" ref="E75" si="22">B75*C75</f>
        <v>0</v>
      </c>
      <c r="AB75" s="42">
        <f t="shared" si="20"/>
        <v>0</v>
      </c>
    </row>
    <row r="76" spans="1:28" s="2" customFormat="1" ht="24.95" customHeight="1" thickBot="1" x14ac:dyDescent="0.3">
      <c r="A76" s="159" t="s">
        <v>104</v>
      </c>
      <c r="B76" s="160"/>
      <c r="C76" s="160"/>
      <c r="D76" s="160"/>
      <c r="E76" s="96">
        <f>SUM(E70:E75)</f>
        <v>0</v>
      </c>
      <c r="AB76" s="42">
        <f>SUM(AB70:AB75)</f>
        <v>0</v>
      </c>
    </row>
    <row r="77" spans="1:28" s="2" customFormat="1" ht="15.95" customHeight="1" thickBot="1" x14ac:dyDescent="0.3">
      <c r="A77" s="159" t="s">
        <v>19</v>
      </c>
      <c r="B77" s="160"/>
      <c r="C77" s="160"/>
      <c r="D77" s="160"/>
      <c r="E77" s="41">
        <f>E76*0.2</f>
        <v>0</v>
      </c>
    </row>
    <row r="78" spans="1:28" ht="29.1" customHeight="1" thickBot="1" x14ac:dyDescent="0.3">
      <c r="A78" s="159" t="s">
        <v>101</v>
      </c>
      <c r="B78" s="160"/>
      <c r="C78" s="160"/>
      <c r="D78" s="160"/>
      <c r="E78" s="97">
        <f>SUM(E76:E77)</f>
        <v>0</v>
      </c>
    </row>
    <row r="79" spans="1:28" x14ac:dyDescent="0.25">
      <c r="A79" s="16"/>
      <c r="B79" s="106"/>
      <c r="D79"/>
    </row>
    <row r="80" spans="1:28" ht="29.1" customHeight="1" x14ac:dyDescent="0.25">
      <c r="A80" s="56" t="s">
        <v>20</v>
      </c>
      <c r="B80" s="57"/>
      <c r="C80" s="56"/>
      <c r="D80" s="58"/>
    </row>
    <row r="81" spans="1:4" ht="29.1" customHeight="1" x14ac:dyDescent="0.25">
      <c r="A81" s="56"/>
      <c r="B81" s="59"/>
      <c r="C81" s="56"/>
      <c r="D81" s="58"/>
    </row>
    <row r="82" spans="1:4" x14ac:dyDescent="0.25">
      <c r="A82" s="56"/>
      <c r="B82"/>
      <c r="C82" s="57" t="s">
        <v>21</v>
      </c>
    </row>
    <row r="83" spans="1:4" ht="54.95" customHeight="1" x14ac:dyDescent="0.25">
      <c r="A83" s="56"/>
      <c r="B83" s="57"/>
      <c r="C83" s="58"/>
    </row>
    <row r="84" spans="1:4" ht="56.1" customHeight="1" x14ac:dyDescent="0.25">
      <c r="A84" s="56"/>
      <c r="B84"/>
      <c r="C84" s="57" t="s">
        <v>22</v>
      </c>
    </row>
    <row r="85" spans="1:4" x14ac:dyDescent="0.25">
      <c r="A85" s="56"/>
      <c r="B85"/>
      <c r="C85" s="57" t="s">
        <v>23</v>
      </c>
    </row>
    <row r="86" spans="1:4" x14ac:dyDescent="0.25">
      <c r="A86" s="56"/>
      <c r="B86" s="57"/>
      <c r="C86" s="56"/>
      <c r="D86" s="56"/>
    </row>
    <row r="87" spans="1:4" x14ac:dyDescent="0.25">
      <c r="A87" s="56"/>
      <c r="B87" s="57"/>
      <c r="C87" s="56"/>
      <c r="D87" s="56"/>
    </row>
    <row r="88" spans="1:4" x14ac:dyDescent="0.25">
      <c r="A88" s="56"/>
      <c r="B88" s="57"/>
      <c r="C88" s="56"/>
      <c r="D88" s="56"/>
    </row>
    <row r="89" spans="1:4" x14ac:dyDescent="0.25">
      <c r="A89" s="56"/>
      <c r="B89" s="57"/>
      <c r="C89" s="56"/>
      <c r="D89" s="56"/>
    </row>
    <row r="90" spans="1:4" x14ac:dyDescent="0.25">
      <c r="A90" s="56"/>
      <c r="B90" s="57"/>
      <c r="C90" s="56"/>
      <c r="D90" s="56"/>
    </row>
    <row r="91" spans="1:4" x14ac:dyDescent="0.25">
      <c r="A91" s="56"/>
      <c r="B91" s="57"/>
      <c r="C91" s="56"/>
      <c r="D91" s="56"/>
    </row>
    <row r="92" spans="1:4" x14ac:dyDescent="0.25">
      <c r="A92" s="56"/>
      <c r="B92" s="57"/>
      <c r="C92" s="56"/>
      <c r="D92" s="56"/>
    </row>
    <row r="93" spans="1:4" x14ac:dyDescent="0.25">
      <c r="A93" s="56"/>
      <c r="B93" s="57"/>
      <c r="C93" s="56"/>
      <c r="D93" s="56"/>
    </row>
    <row r="94" spans="1:4" x14ac:dyDescent="0.25">
      <c r="A94" s="56"/>
      <c r="B94" s="57"/>
      <c r="C94" s="56"/>
      <c r="D94" s="56"/>
    </row>
    <row r="95" spans="1:4" x14ac:dyDescent="0.25">
      <c r="A95" s="56"/>
      <c r="B95" s="57"/>
      <c r="C95" s="56"/>
      <c r="D95" s="56"/>
    </row>
    <row r="96" spans="1:4" x14ac:dyDescent="0.25">
      <c r="A96" s="56"/>
      <c r="B96" s="57"/>
      <c r="C96" s="56"/>
      <c r="D96" s="56"/>
    </row>
  </sheetData>
  <mergeCells count="24">
    <mergeCell ref="A78:D78"/>
    <mergeCell ref="A65:D65"/>
    <mergeCell ref="A66:D66"/>
    <mergeCell ref="A67:D67"/>
    <mergeCell ref="A76:D76"/>
    <mergeCell ref="A77:D77"/>
    <mergeCell ref="A54:D54"/>
    <mergeCell ref="A55:D55"/>
    <mergeCell ref="A56:D56"/>
    <mergeCell ref="A19:B19"/>
    <mergeCell ref="A26:B26"/>
    <mergeCell ref="A33:B33"/>
    <mergeCell ref="A1:D1"/>
    <mergeCell ref="A2:E2"/>
    <mergeCell ref="A3:E3"/>
    <mergeCell ref="A4:A5"/>
    <mergeCell ref="B4:B5"/>
    <mergeCell ref="D4:D5"/>
    <mergeCell ref="E4:E5"/>
    <mergeCell ref="A12:B12"/>
    <mergeCell ref="A35:E35"/>
    <mergeCell ref="A44:D44"/>
    <mergeCell ref="A45:D45"/>
    <mergeCell ref="A43:D43"/>
  </mergeCells>
  <phoneticPr fontId="10" type="noConversion"/>
  <printOptions horizontalCentered="1" verticalCentered="1"/>
  <pageMargins left="0.35314960629921299" right="0.35314960629921299" top="1.75" bottom="0.61" header="0.75" footer="0.5"/>
  <pageSetup paperSize="9" scale="65" orientation="portrait" horizontalDpi="4294967292" verticalDpi="4294967292" r:id="rId1"/>
  <headerFooter>
    <oddHeader>&amp;C&amp;"Calibri,Normal"&amp;K000000MARCHE MULTITECHNIQUES</oddHeader>
  </headerFooter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61C97-B425-484A-AEBB-7EF4A6C95B44}">
  <dimension ref="A1:I38"/>
  <sheetViews>
    <sheetView workbookViewId="0">
      <selection activeCell="F19" sqref="F19"/>
    </sheetView>
  </sheetViews>
  <sheetFormatPr baseColWidth="10" defaultColWidth="11" defaultRowHeight="15.75" x14ac:dyDescent="0.25"/>
  <cols>
    <col min="1" max="1" width="39.125" customWidth="1"/>
    <col min="2" max="2" width="10.875" style="60" customWidth="1"/>
    <col min="3" max="3" width="15" customWidth="1"/>
    <col min="4" max="4" width="12.125" style="46" customWidth="1"/>
    <col min="5" max="5" width="25.875" customWidth="1"/>
  </cols>
  <sheetData>
    <row r="1" spans="1:9" s="28" customFormat="1" ht="45" customHeight="1" thickBot="1" x14ac:dyDescent="0.3">
      <c r="A1" s="161" t="s">
        <v>0</v>
      </c>
      <c r="B1" s="162"/>
      <c r="C1" s="162"/>
      <c r="D1" s="162"/>
      <c r="E1" s="163"/>
    </row>
    <row r="2" spans="1:9" s="28" customFormat="1" ht="45" customHeight="1" thickBot="1" x14ac:dyDescent="0.4">
      <c r="A2" s="187" t="s">
        <v>2</v>
      </c>
      <c r="B2" s="188"/>
      <c r="C2" s="188"/>
      <c r="D2" s="188"/>
      <c r="E2" s="189"/>
    </row>
    <row r="3" spans="1:9" s="28" customFormat="1" ht="45" customHeight="1" thickBot="1" x14ac:dyDescent="0.3">
      <c r="A3" s="190" t="s">
        <v>24</v>
      </c>
      <c r="B3" s="191"/>
      <c r="C3" s="191"/>
      <c r="D3" s="191"/>
      <c r="E3" s="192"/>
    </row>
    <row r="4" spans="1:9" s="3" customFormat="1" x14ac:dyDescent="0.25">
      <c r="A4" s="193" t="s">
        <v>25</v>
      </c>
      <c r="B4" s="172" t="s">
        <v>26</v>
      </c>
      <c r="C4" s="29" t="s">
        <v>27</v>
      </c>
      <c r="D4" s="178" t="s">
        <v>5</v>
      </c>
      <c r="E4" s="180" t="s">
        <v>6</v>
      </c>
    </row>
    <row r="5" spans="1:9" s="2" customFormat="1" ht="26.25" thickBot="1" x14ac:dyDescent="0.3">
      <c r="A5" s="194"/>
      <c r="B5" s="173"/>
      <c r="C5" s="30" t="s">
        <v>7</v>
      </c>
      <c r="D5" s="179"/>
      <c r="E5" s="181"/>
    </row>
    <row r="6" spans="1:9" s="2" customFormat="1" x14ac:dyDescent="0.25">
      <c r="A6" s="184" t="s">
        <v>28</v>
      </c>
      <c r="B6" s="185"/>
      <c r="C6" s="185"/>
      <c r="D6" s="186"/>
      <c r="E6" s="61"/>
    </row>
    <row r="7" spans="1:9" x14ac:dyDescent="0.25">
      <c r="A7" s="31" t="s">
        <v>29</v>
      </c>
      <c r="B7" s="32" t="e">
        <f>#REF!</f>
        <v>#REF!</v>
      </c>
      <c r="C7" s="33">
        <v>0</v>
      </c>
      <c r="D7" s="34">
        <v>0.1</v>
      </c>
      <c r="E7" s="35" t="e">
        <f>C7*B7</f>
        <v>#REF!</v>
      </c>
      <c r="I7" s="36"/>
    </row>
    <row r="8" spans="1:9" ht="16.5" thickBot="1" x14ac:dyDescent="0.3">
      <c r="A8" s="37" t="s">
        <v>30</v>
      </c>
      <c r="B8" s="32" t="e">
        <f>B7</f>
        <v>#REF!</v>
      </c>
      <c r="C8" s="38">
        <v>0</v>
      </c>
      <c r="D8" s="39">
        <v>0.1</v>
      </c>
      <c r="E8" s="40" t="e">
        <f>C8*B8</f>
        <v>#REF!</v>
      </c>
      <c r="I8" s="36"/>
    </row>
    <row r="9" spans="1:9" s="2" customFormat="1" ht="16.5" thickBot="1" x14ac:dyDescent="0.3">
      <c r="A9" s="198" t="s">
        <v>31</v>
      </c>
      <c r="B9" s="199"/>
      <c r="C9" s="199"/>
      <c r="D9" s="200"/>
      <c r="E9" s="41" t="e">
        <f>SUM(E7:E8)</f>
        <v>#REF!</v>
      </c>
      <c r="I9" s="42"/>
    </row>
    <row r="10" spans="1:9" s="2" customFormat="1" x14ac:dyDescent="0.25">
      <c r="A10" s="203" t="s">
        <v>32</v>
      </c>
      <c r="B10" s="204"/>
      <c r="C10" s="204"/>
      <c r="D10" s="205"/>
      <c r="E10" s="61"/>
    </row>
    <row r="11" spans="1:9" x14ac:dyDescent="0.25">
      <c r="A11" s="31" t="s">
        <v>29</v>
      </c>
      <c r="B11" s="32" t="e">
        <f>#REF!</f>
        <v>#REF!</v>
      </c>
      <c r="C11" s="33">
        <v>0</v>
      </c>
      <c r="D11" s="34">
        <v>0.1</v>
      </c>
      <c r="E11" s="35" t="e">
        <f>C11*B11</f>
        <v>#REF!</v>
      </c>
      <c r="I11" s="36"/>
    </row>
    <row r="12" spans="1:9" ht="16.5" thickBot="1" x14ac:dyDescent="0.3">
      <c r="A12" s="37" t="s">
        <v>30</v>
      </c>
      <c r="B12" s="32" t="e">
        <f>B11</f>
        <v>#REF!</v>
      </c>
      <c r="C12" s="38">
        <v>0</v>
      </c>
      <c r="D12" s="39">
        <v>0.1</v>
      </c>
      <c r="E12" s="40" t="e">
        <f>C12*B12</f>
        <v>#REF!</v>
      </c>
      <c r="I12" s="36"/>
    </row>
    <row r="13" spans="1:9" s="2" customFormat="1" ht="16.5" thickBot="1" x14ac:dyDescent="0.3">
      <c r="A13" s="206" t="s">
        <v>33</v>
      </c>
      <c r="B13" s="207"/>
      <c r="C13" s="207"/>
      <c r="D13" s="207"/>
      <c r="E13" s="41" t="e">
        <f>SUM(E11:E12)</f>
        <v>#REF!</v>
      </c>
      <c r="I13" s="42"/>
    </row>
    <row r="14" spans="1:9" s="2" customFormat="1" x14ac:dyDescent="0.25">
      <c r="A14" s="208" t="s">
        <v>34</v>
      </c>
      <c r="B14" s="209"/>
      <c r="C14" s="209"/>
      <c r="D14" s="210"/>
      <c r="E14" s="61"/>
    </row>
    <row r="15" spans="1:9" x14ac:dyDescent="0.25">
      <c r="A15" s="31" t="s">
        <v>29</v>
      </c>
      <c r="B15" s="32" t="e">
        <f>#REF!</f>
        <v>#REF!</v>
      </c>
      <c r="C15" s="33">
        <v>0</v>
      </c>
      <c r="D15" s="34">
        <v>0.1</v>
      </c>
      <c r="E15" s="35" t="e">
        <f>C15*B15</f>
        <v>#REF!</v>
      </c>
      <c r="I15" s="36"/>
    </row>
    <row r="16" spans="1:9" ht="16.5" thickBot="1" x14ac:dyDescent="0.3">
      <c r="A16" s="37" t="s">
        <v>30</v>
      </c>
      <c r="B16" s="32" t="e">
        <f>B15</f>
        <v>#REF!</v>
      </c>
      <c r="C16" s="38">
        <v>0</v>
      </c>
      <c r="D16" s="39">
        <v>0.1</v>
      </c>
      <c r="E16" s="40" t="e">
        <f>C16*B16</f>
        <v>#REF!</v>
      </c>
      <c r="I16" s="36"/>
    </row>
    <row r="17" spans="1:9" s="2" customFormat="1" ht="16.5" thickBot="1" x14ac:dyDescent="0.3">
      <c r="A17" s="211" t="s">
        <v>35</v>
      </c>
      <c r="B17" s="212"/>
      <c r="C17" s="212"/>
      <c r="D17" s="212"/>
      <c r="E17" s="41" t="e">
        <f>SUM(E15:E16)</f>
        <v>#REF!</v>
      </c>
      <c r="I17" s="42"/>
    </row>
    <row r="18" spans="1:9" s="2" customFormat="1" ht="16.5" thickBot="1" x14ac:dyDescent="0.3">
      <c r="A18" s="43"/>
      <c r="B18" s="44"/>
      <c r="C18" s="45"/>
      <c r="D18" s="46"/>
      <c r="E18" s="45"/>
    </row>
    <row r="19" spans="1:9" ht="35.1" customHeight="1" thickBot="1" x14ac:dyDescent="0.3">
      <c r="A19" s="156" t="s">
        <v>14</v>
      </c>
      <c r="B19" s="157"/>
      <c r="C19" s="157"/>
      <c r="D19" s="157"/>
      <c r="E19" s="158"/>
    </row>
    <row r="20" spans="1:9" s="3" customFormat="1" ht="45" customHeight="1" thickBot="1" x14ac:dyDescent="0.3">
      <c r="A20" s="77" t="str">
        <f>A4</f>
        <v>LOT N°1-78,91,94</v>
      </c>
      <c r="B20" s="47" t="str">
        <f>B4</f>
        <v>Quantités Logements</v>
      </c>
      <c r="C20" s="48" t="s">
        <v>16</v>
      </c>
      <c r="D20" s="49" t="s">
        <v>17</v>
      </c>
      <c r="E20" s="50" t="s">
        <v>18</v>
      </c>
    </row>
    <row r="21" spans="1:9" s="2" customFormat="1" x14ac:dyDescent="0.25">
      <c r="A21" s="64" t="str">
        <f>A9</f>
        <v>TOTAL ROBINETTERIE (PR)</v>
      </c>
      <c r="B21" s="65" t="e">
        <f>B7</f>
        <v>#REF!</v>
      </c>
      <c r="C21" s="66">
        <f>SUM(C7:C8)</f>
        <v>0</v>
      </c>
      <c r="D21" s="67">
        <v>0.1</v>
      </c>
      <c r="E21" s="68" t="e">
        <f>B21*C21</f>
        <v>#REF!</v>
      </c>
    </row>
    <row r="22" spans="1:9" s="2" customFormat="1" x14ac:dyDescent="0.25">
      <c r="A22" s="69" t="str">
        <f>A13</f>
        <v>TOTAL MULTI TECHNIQUE (PL)</v>
      </c>
      <c r="B22" s="70" t="e">
        <f>B11</f>
        <v>#REF!</v>
      </c>
      <c r="C22" s="71">
        <f>SUM(C11:C12)</f>
        <v>0</v>
      </c>
      <c r="D22" s="34">
        <v>0.1</v>
      </c>
      <c r="E22" s="72" t="e">
        <f t="shared" ref="E22:E23" si="0">B22*C22</f>
        <v>#REF!</v>
      </c>
    </row>
    <row r="23" spans="1:9" s="2" customFormat="1" ht="16.5" thickBot="1" x14ac:dyDescent="0.3">
      <c r="A23" s="73" t="str">
        <f>A17</f>
        <v>TOTAL PARTIES COMMUNES (PPC)</v>
      </c>
      <c r="B23" s="74" t="e">
        <f>B15</f>
        <v>#REF!</v>
      </c>
      <c r="C23" s="75">
        <f>SUM(C15:C16)</f>
        <v>0</v>
      </c>
      <c r="D23" s="39">
        <v>0.1</v>
      </c>
      <c r="E23" s="76" t="e">
        <f t="shared" si="0"/>
        <v>#REF!</v>
      </c>
    </row>
    <row r="24" spans="1:9" s="2" customFormat="1" ht="16.5" thickBot="1" x14ac:dyDescent="0.3">
      <c r="A24" s="182" t="s">
        <v>36</v>
      </c>
      <c r="B24" s="183"/>
      <c r="C24" s="183"/>
      <c r="D24" s="183"/>
      <c r="E24" s="62" t="e">
        <f>SUM(E21:E23)</f>
        <v>#REF!</v>
      </c>
    </row>
    <row r="25" spans="1:9" s="2" customFormat="1" ht="16.5" thickBot="1" x14ac:dyDescent="0.3">
      <c r="A25" s="182" t="s">
        <v>19</v>
      </c>
      <c r="B25" s="183"/>
      <c r="C25" s="183"/>
      <c r="D25" s="183"/>
      <c r="E25" s="63" t="e">
        <f>E21*D21</f>
        <v>#REF!</v>
      </c>
    </row>
    <row r="26" spans="1:9" ht="30" customHeight="1" thickBot="1" x14ac:dyDescent="0.3">
      <c r="A26" s="201" t="s">
        <v>37</v>
      </c>
      <c r="B26" s="202"/>
      <c r="C26" s="202"/>
      <c r="D26" s="202"/>
      <c r="E26" s="54" t="e">
        <f>SUM(E25:E25)</f>
        <v>#REF!</v>
      </c>
    </row>
    <row r="27" spans="1:9" ht="16.5" thickBot="1" x14ac:dyDescent="0.3">
      <c r="A27" s="55"/>
      <c r="B27" s="55"/>
      <c r="C27" s="55"/>
      <c r="D27" s="55"/>
      <c r="E27" s="55"/>
    </row>
    <row r="28" spans="1:9" ht="30" customHeight="1" thickBot="1" x14ac:dyDescent="0.3">
      <c r="A28" s="195" t="s">
        <v>38</v>
      </c>
      <c r="B28" s="196"/>
      <c r="C28" s="196"/>
      <c r="D28" s="196"/>
      <c r="E28" s="197"/>
    </row>
    <row r="29" spans="1:9" s="3" customFormat="1" ht="16.5" thickBot="1" x14ac:dyDescent="0.3">
      <c r="A29" s="79"/>
      <c r="B29" s="47"/>
      <c r="C29" s="48" t="s">
        <v>16</v>
      </c>
      <c r="D29" s="49" t="s">
        <v>17</v>
      </c>
      <c r="E29" s="50" t="s">
        <v>18</v>
      </c>
    </row>
    <row r="30" spans="1:9" s="2" customFormat="1" ht="16.5" thickBot="1" x14ac:dyDescent="0.3">
      <c r="A30" s="78" t="s">
        <v>39</v>
      </c>
      <c r="B30" s="51" t="e">
        <f>B7</f>
        <v>#REF!</v>
      </c>
      <c r="C30" s="52">
        <f>SUM(C16:C17)</f>
        <v>0</v>
      </c>
      <c r="D30" s="53">
        <v>0.2</v>
      </c>
      <c r="E30" s="41" t="e">
        <f>B30*C30</f>
        <v>#REF!</v>
      </c>
    </row>
    <row r="31" spans="1:9" x14ac:dyDescent="0.25">
      <c r="A31" s="55"/>
      <c r="B31" s="55"/>
      <c r="C31" s="55"/>
      <c r="D31" s="55"/>
      <c r="E31" s="55"/>
    </row>
    <row r="32" spans="1:9" ht="26.1" customHeight="1" x14ac:dyDescent="0.25">
      <c r="A32" s="56" t="s">
        <v>20</v>
      </c>
      <c r="B32" s="57"/>
      <c r="C32" s="56"/>
      <c r="D32" s="58"/>
    </row>
    <row r="33" spans="1:4" x14ac:dyDescent="0.25">
      <c r="A33" s="56"/>
      <c r="B33" s="59"/>
      <c r="C33" s="56"/>
      <c r="D33" s="58"/>
    </row>
    <row r="34" spans="1:4" x14ac:dyDescent="0.25">
      <c r="A34" s="56" t="s">
        <v>40</v>
      </c>
      <c r="B34"/>
      <c r="C34" s="57" t="s">
        <v>21</v>
      </c>
    </row>
    <row r="35" spans="1:4" x14ac:dyDescent="0.25">
      <c r="A35" s="56"/>
      <c r="B35" s="57"/>
      <c r="C35" s="58"/>
    </row>
    <row r="36" spans="1:4" x14ac:dyDescent="0.25">
      <c r="A36" s="56" t="s">
        <v>41</v>
      </c>
      <c r="B36"/>
      <c r="C36" s="57" t="s">
        <v>22</v>
      </c>
    </row>
    <row r="37" spans="1:4" x14ac:dyDescent="0.25">
      <c r="A37" s="56" t="s">
        <v>42</v>
      </c>
      <c r="B37"/>
      <c r="C37" s="57" t="s">
        <v>23</v>
      </c>
    </row>
    <row r="38" spans="1:4" x14ac:dyDescent="0.25">
      <c r="A38" s="56"/>
      <c r="B38" s="57"/>
      <c r="C38" s="56"/>
      <c r="D38" s="56"/>
    </row>
  </sheetData>
  <sheetProtection algorithmName="SHA-512" hashValue="ziWMmTl6J1NwgfK7ba2+/4wPx0vnbmYsn5thfk0io4AD8w66WA98XiVePopupsOih7OoS87/C5W97scYJUUXyA==" saltValue="ECir/oQglaFRbHOtqdRNvw==" spinCount="100000" sheet="1" objects="1" scenarios="1"/>
  <mergeCells count="18">
    <mergeCell ref="A28:E28"/>
    <mergeCell ref="A9:D9"/>
    <mergeCell ref="A19:E19"/>
    <mergeCell ref="A25:D25"/>
    <mergeCell ref="A26:D26"/>
    <mergeCell ref="A10:D10"/>
    <mergeCell ref="A13:D13"/>
    <mergeCell ref="A14:D14"/>
    <mergeCell ref="A17:D17"/>
    <mergeCell ref="B4:B5"/>
    <mergeCell ref="D4:D5"/>
    <mergeCell ref="E4:E5"/>
    <mergeCell ref="A24:D24"/>
    <mergeCell ref="A1:E1"/>
    <mergeCell ref="A6:D6"/>
    <mergeCell ref="A2:E2"/>
    <mergeCell ref="A3:E3"/>
    <mergeCell ref="A4:A5"/>
  </mergeCells>
  <dataValidations count="2">
    <dataValidation type="list" allowBlank="1" showInputMessage="1" showErrorMessage="1" sqref="A3:E3" xr:uid="{D846F944-8B6B-AC40-8A5B-DA65A1148CDA}">
      <formula1>"LOGIREP,TROIS MOULINS HABITAT"</formula1>
    </dataValidation>
    <dataValidation type="list" allowBlank="1" showInputMessage="1" showErrorMessage="1" sqref="A4:A5" xr:uid="{2249FE5A-BDF2-9448-9B8F-C65E8724801B}">
      <mc:AlternateContent xmlns:x12ac="http://schemas.microsoft.com/office/spreadsheetml/2011/1/ac" xmlns:mc="http://schemas.openxmlformats.org/markup-compatibility/2006">
        <mc:Choice Requires="x12ac">
          <x12ac:list>"LOT N°1-78,91,94",LOT N°2,LOT N°3,LOT N°4,LOT N°5,LOT N°6,LOT N°7</x12ac:list>
        </mc:Choice>
        <mc:Fallback>
          <formula1>"LOT N°1-78,91,94,LOT N°2,LOT N°3,LOT N°4,LOT N°5,LOT N°6,LOT N°7"</formula1>
        </mc:Fallback>
      </mc:AlternateContent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36"/>
  <sheetViews>
    <sheetView tabSelected="1" zoomScale="50" zoomScaleNormal="50" zoomScaleSheetLayoutView="70" workbookViewId="0">
      <pane xSplit="1" topLeftCell="D1" activePane="topRight" state="frozen"/>
      <selection activeCell="A7" sqref="A7"/>
      <selection pane="topRight" activeCell="F5" sqref="F5"/>
    </sheetView>
  </sheetViews>
  <sheetFormatPr baseColWidth="10" defaultColWidth="11" defaultRowHeight="15.75" x14ac:dyDescent="0.25"/>
  <cols>
    <col min="1" max="1" width="53" style="81" customWidth="1"/>
    <col min="2" max="2" width="31.875" style="86" customWidth="1"/>
    <col min="3" max="5" width="25.875" style="3" customWidth="1"/>
    <col min="6" max="6" width="21.125" style="3" customWidth="1"/>
    <col min="7" max="8" width="18" style="3" customWidth="1"/>
    <col min="9" max="9" width="21.125" style="3" customWidth="1"/>
    <col min="10" max="11" width="18" style="3" customWidth="1"/>
    <col min="12" max="12" width="21.125" style="3" customWidth="1"/>
    <col min="13" max="14" width="18" style="3" customWidth="1"/>
    <col min="15" max="15" width="21.125" style="3" customWidth="1"/>
    <col min="16" max="17" width="18" style="3" customWidth="1"/>
    <col min="18" max="18" width="21.125" style="3" customWidth="1"/>
    <col min="19" max="20" width="18" style="3" customWidth="1"/>
    <col min="21" max="21" width="21.125" style="3" customWidth="1"/>
    <col min="22" max="24" width="18" style="3" customWidth="1"/>
    <col min="25" max="25" width="17.375" style="82" customWidth="1"/>
    <col min="26" max="27" width="15.625" style="83" customWidth="1"/>
    <col min="29" max="29" width="14" customWidth="1"/>
  </cols>
  <sheetData>
    <row r="1" spans="1:27" ht="78.95" customHeight="1" thickBot="1" x14ac:dyDescent="0.3">
      <c r="A1" s="230" t="s">
        <v>43</v>
      </c>
      <c r="B1" s="231"/>
      <c r="C1" s="7" t="s">
        <v>44</v>
      </c>
      <c r="D1"/>
      <c r="E1"/>
      <c r="F1" s="238" t="s">
        <v>45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40"/>
      <c r="V1" s="232"/>
      <c r="W1" s="232"/>
      <c r="X1" s="233"/>
    </row>
    <row r="2" spans="1:27" ht="31.35" customHeight="1" x14ac:dyDescent="0.25">
      <c r="A2" s="251" t="s">
        <v>46</v>
      </c>
      <c r="B2" s="252"/>
      <c r="C2" s="114">
        <f>+'DPGF A REPORTER'!C6</f>
        <v>0</v>
      </c>
      <c r="D2"/>
      <c r="E2"/>
      <c r="F2" s="241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3"/>
      <c r="V2" s="234"/>
      <c r="W2" s="234"/>
      <c r="X2" s="235"/>
    </row>
    <row r="3" spans="1:27" ht="31.35" customHeight="1" thickBot="1" x14ac:dyDescent="0.3">
      <c r="A3" s="247" t="s">
        <v>47</v>
      </c>
      <c r="B3" s="248"/>
      <c r="C3" s="115">
        <f>'DPGF A REPORTER'!C7</f>
        <v>0</v>
      </c>
      <c r="D3"/>
      <c r="E3"/>
      <c r="F3" s="244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6"/>
      <c r="V3" s="236"/>
      <c r="W3" s="236"/>
      <c r="X3" s="237"/>
    </row>
    <row r="4" spans="1:27" ht="31.35" customHeight="1" x14ac:dyDescent="0.25">
      <c r="A4" s="247" t="s">
        <v>48</v>
      </c>
      <c r="B4" s="248"/>
      <c r="C4" s="115">
        <f>'DPGF A REPORTER'!C8</f>
        <v>0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7" ht="31.35" customHeight="1" x14ac:dyDescent="0.25">
      <c r="A5" s="247" t="s">
        <v>49</v>
      </c>
      <c r="B5" s="248"/>
      <c r="C5" s="115">
        <f>'DPGF A REPORTER'!C9</f>
        <v>0</v>
      </c>
      <c r="D5"/>
      <c r="E5"/>
      <c r="F5" s="256" t="s">
        <v>106</v>
      </c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5"/>
      <c r="W5" s="255"/>
      <c r="X5" s="255"/>
    </row>
    <row r="6" spans="1:27" ht="31.35" customHeight="1" x14ac:dyDescent="0.25">
      <c r="A6" s="247" t="s">
        <v>50</v>
      </c>
      <c r="B6" s="248"/>
      <c r="C6" s="115">
        <f>'DPGF A REPORTER'!C10</f>
        <v>0</v>
      </c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7" ht="31.35" customHeight="1" thickBot="1" x14ac:dyDescent="0.3">
      <c r="A7" s="249" t="s">
        <v>51</v>
      </c>
      <c r="B7" s="250"/>
      <c r="C7" s="116">
        <f>'DPGF A REPORTER'!C11</f>
        <v>0</v>
      </c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7" ht="35.1" customHeight="1" thickBot="1" x14ac:dyDescent="0.3">
      <c r="B8" s="81"/>
      <c r="C8" s="81"/>
      <c r="D8" s="81"/>
      <c r="E8" s="81"/>
    </row>
    <row r="9" spans="1:27" s="16" customFormat="1" ht="69.95" customHeight="1" thickBot="1" x14ac:dyDescent="0.3">
      <c r="A9" s="18"/>
      <c r="B9" s="18"/>
      <c r="C9" s="18"/>
      <c r="D9" s="18"/>
      <c r="E9" s="221" t="str">
        <f>A2</f>
        <v>CHAUFFAGE - VENTILATION - CLIMATISATION - DESENFUMAGE - CVCD</v>
      </c>
      <c r="F9" s="222"/>
      <c r="G9" s="223"/>
      <c r="H9" s="221" t="str">
        <f>A3</f>
        <v>COURANT FORT</v>
      </c>
      <c r="I9" s="222"/>
      <c r="J9" s="223"/>
      <c r="K9" s="221" t="str">
        <f>A4</f>
        <v>COURANT FAIBLE</v>
      </c>
      <c r="L9" s="222"/>
      <c r="M9" s="223"/>
      <c r="N9" s="221" t="str">
        <f>A5</f>
        <v>PLOMBERIE - SANITAIRE</v>
      </c>
      <c r="O9" s="222"/>
      <c r="P9" s="223"/>
      <c r="Q9" s="221" t="str">
        <f>A6</f>
        <v>SERRURERIE - MENUISERIE</v>
      </c>
      <c r="R9" s="222"/>
      <c r="S9" s="223"/>
      <c r="T9" s="221" t="str">
        <f>A7</f>
        <v>SSI - INTERPHONIE DE SECURITE - EXTINCTEURS</v>
      </c>
      <c r="U9" s="222"/>
      <c r="V9" s="223"/>
      <c r="W9" s="219" t="s">
        <v>52</v>
      </c>
      <c r="X9" s="219" t="s">
        <v>53</v>
      </c>
      <c r="Y9" s="219" t="s">
        <v>54</v>
      </c>
      <c r="Z9" s="19"/>
      <c r="AA9" s="19"/>
    </row>
    <row r="10" spans="1:27" s="1" customFormat="1" ht="102.75" customHeight="1" thickBot="1" x14ac:dyDescent="0.3">
      <c r="A10" s="8" t="s">
        <v>55</v>
      </c>
      <c r="B10" s="9" t="s">
        <v>56</v>
      </c>
      <c r="C10" s="10" t="s">
        <v>57</v>
      </c>
      <c r="D10" s="108" t="s">
        <v>58</v>
      </c>
      <c r="E10" s="113" t="s">
        <v>59</v>
      </c>
      <c r="F10" s="113" t="s">
        <v>60</v>
      </c>
      <c r="G10" s="113" t="s">
        <v>61</v>
      </c>
      <c r="H10" s="113" t="s">
        <v>59</v>
      </c>
      <c r="I10" s="113" t="s">
        <v>60</v>
      </c>
      <c r="J10" s="113" t="s">
        <v>61</v>
      </c>
      <c r="K10" s="113" t="s">
        <v>59</v>
      </c>
      <c r="L10" s="113" t="s">
        <v>60</v>
      </c>
      <c r="M10" s="113" t="s">
        <v>61</v>
      </c>
      <c r="N10" s="113" t="s">
        <v>59</v>
      </c>
      <c r="O10" s="113" t="s">
        <v>60</v>
      </c>
      <c r="P10" s="113" t="s">
        <v>61</v>
      </c>
      <c r="Q10" s="113" t="s">
        <v>59</v>
      </c>
      <c r="R10" s="113" t="s">
        <v>60</v>
      </c>
      <c r="S10" s="113" t="s">
        <v>61</v>
      </c>
      <c r="T10" s="113" t="s">
        <v>59</v>
      </c>
      <c r="U10" s="113" t="s">
        <v>60</v>
      </c>
      <c r="V10" s="113" t="s">
        <v>61</v>
      </c>
      <c r="W10" s="220"/>
      <c r="X10" s="220"/>
      <c r="Y10" s="220"/>
    </row>
    <row r="11" spans="1:27" ht="17.100000000000001" customHeight="1" thickBot="1" x14ac:dyDescent="0.3">
      <c r="A11" s="227" t="s">
        <v>62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9"/>
      <c r="AA11"/>
    </row>
    <row r="12" spans="1:27" x14ac:dyDescent="0.25">
      <c r="A12" s="111" t="s">
        <v>63</v>
      </c>
      <c r="B12" s="84"/>
      <c r="C12" s="117" t="s">
        <v>64</v>
      </c>
      <c r="D12" s="90">
        <v>75000</v>
      </c>
      <c r="E12" s="22">
        <f>D12*$C$2</f>
        <v>0</v>
      </c>
      <c r="F12" s="146"/>
      <c r="G12" s="23">
        <f>E12*1.2</f>
        <v>0</v>
      </c>
      <c r="H12" s="22">
        <f>G12*$C$3</f>
        <v>0</v>
      </c>
      <c r="I12" s="146"/>
      <c r="J12" s="23">
        <f>H12*1.2</f>
        <v>0</v>
      </c>
      <c r="K12" s="22">
        <f>D12*$C$4</f>
        <v>0</v>
      </c>
      <c r="L12" s="146"/>
      <c r="M12" s="23">
        <f>K12*1.2</f>
        <v>0</v>
      </c>
      <c r="N12" s="22">
        <f>D12*$C$5</f>
        <v>0</v>
      </c>
      <c r="O12" s="146"/>
      <c r="P12" s="23">
        <f>N12*1.2</f>
        <v>0</v>
      </c>
      <c r="Q12" s="22">
        <f>D12*$C$6</f>
        <v>0</v>
      </c>
      <c r="R12" s="146"/>
      <c r="S12" s="23">
        <f>Q12*1.2</f>
        <v>0</v>
      </c>
      <c r="T12" s="22">
        <f>D12*$C$7</f>
        <v>0</v>
      </c>
      <c r="U12" s="146"/>
      <c r="V12" s="23">
        <f>T12*1.2</f>
        <v>0</v>
      </c>
      <c r="W12" s="80">
        <f>SUM(E12,H12,K12,N12,Q12,T12)</f>
        <v>0</v>
      </c>
      <c r="X12" s="150"/>
      <c r="Y12" s="26">
        <f>SUM(G12,J12,M12,P12,S12,V12)</f>
        <v>0</v>
      </c>
      <c r="AA12"/>
    </row>
    <row r="13" spans="1:27" x14ac:dyDescent="0.25">
      <c r="A13" s="112" t="s">
        <v>65</v>
      </c>
      <c r="B13" s="85"/>
      <c r="C13" s="118" t="s">
        <v>64</v>
      </c>
      <c r="D13" s="91">
        <v>8000</v>
      </c>
      <c r="E13" s="147"/>
      <c r="F13" s="15">
        <f>D13*C2</f>
        <v>0</v>
      </c>
      <c r="G13" s="4">
        <f>F13*1.2</f>
        <v>0</v>
      </c>
      <c r="H13" s="147"/>
      <c r="I13" s="15">
        <f>D13*$C$3</f>
        <v>0</v>
      </c>
      <c r="J13" s="4">
        <f>I13*1.2</f>
        <v>0</v>
      </c>
      <c r="K13" s="147"/>
      <c r="L13" s="15">
        <f>D13*$C$4</f>
        <v>0</v>
      </c>
      <c r="M13" s="4">
        <f>L13*1.2</f>
        <v>0</v>
      </c>
      <c r="N13" s="147"/>
      <c r="O13" s="15">
        <f>D13*$C$5</f>
        <v>0</v>
      </c>
      <c r="P13" s="4">
        <f>O13*1.2</f>
        <v>0</v>
      </c>
      <c r="Q13" s="147"/>
      <c r="R13" s="15">
        <f>D13*$C$6</f>
        <v>0</v>
      </c>
      <c r="S13" s="4">
        <f>R13*1.2</f>
        <v>0</v>
      </c>
      <c r="T13" s="147"/>
      <c r="U13" s="15">
        <f>D13*$C$7</f>
        <v>0</v>
      </c>
      <c r="V13" s="4">
        <f>U13*1.2</f>
        <v>0</v>
      </c>
      <c r="W13" s="151"/>
      <c r="X13" s="80">
        <f t="shared" ref="X13:X21" si="0">SUM(F13,I13,L13,O13,R13,U13)</f>
        <v>0</v>
      </c>
      <c r="Y13" s="26">
        <f t="shared" ref="Y13:Y21" si="1">SUM(G13,J13,M13,P13,S13,V13)</f>
        <v>0</v>
      </c>
      <c r="AA13"/>
    </row>
    <row r="14" spans="1:27" ht="48" thickBot="1" x14ac:dyDescent="0.3">
      <c r="A14" s="119" t="s">
        <v>89</v>
      </c>
      <c r="B14" s="120"/>
      <c r="C14" s="123" t="s">
        <v>64</v>
      </c>
      <c r="D14" s="121">
        <v>5000</v>
      </c>
      <c r="E14" s="148"/>
      <c r="F14" s="122">
        <f>D14*C2</f>
        <v>0</v>
      </c>
      <c r="G14" s="4">
        <f>F14*1.2</f>
        <v>0</v>
      </c>
      <c r="H14" s="148"/>
      <c r="I14" s="15">
        <f>D14*$C$3</f>
        <v>0</v>
      </c>
      <c r="J14" s="4">
        <f>I14*1.2</f>
        <v>0</v>
      </c>
      <c r="K14" s="148"/>
      <c r="L14" s="15">
        <f t="shared" ref="L14:L21" si="2">D14*$C$4</f>
        <v>0</v>
      </c>
      <c r="M14" s="4">
        <f>L14*1.2</f>
        <v>0</v>
      </c>
      <c r="N14" s="148"/>
      <c r="O14" s="15">
        <f t="shared" ref="O14:O21" si="3">D14*$C$5</f>
        <v>0</v>
      </c>
      <c r="P14" s="4">
        <f>O14*1.2</f>
        <v>0</v>
      </c>
      <c r="Q14" s="148"/>
      <c r="R14" s="15">
        <f t="shared" ref="R14:R21" si="4">D14*$C$6</f>
        <v>0</v>
      </c>
      <c r="S14" s="4">
        <f>R14*1.2</f>
        <v>0</v>
      </c>
      <c r="T14" s="148"/>
      <c r="U14" s="15">
        <f t="shared" ref="U14:U21" si="5">D14*$C$7</f>
        <v>0</v>
      </c>
      <c r="V14" s="4">
        <f>U14*1.2</f>
        <v>0</v>
      </c>
      <c r="W14" s="151"/>
      <c r="X14" s="80">
        <f t="shared" si="0"/>
        <v>0</v>
      </c>
      <c r="Y14" s="26">
        <f t="shared" si="1"/>
        <v>0</v>
      </c>
      <c r="AA14"/>
    </row>
    <row r="15" spans="1:27" ht="17.100000000000001" customHeight="1" thickBot="1" x14ac:dyDescent="0.3">
      <c r="A15" s="224" t="s">
        <v>67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6"/>
      <c r="AA15"/>
    </row>
    <row r="16" spans="1:27" x14ac:dyDescent="0.25">
      <c r="A16" s="88" t="s">
        <v>68</v>
      </c>
      <c r="B16" s="84"/>
      <c r="C16" s="117" t="s">
        <v>64</v>
      </c>
      <c r="D16" s="90">
        <v>15522</v>
      </c>
      <c r="E16" s="148"/>
      <c r="F16" s="15">
        <f>D16*C2</f>
        <v>0</v>
      </c>
      <c r="G16" s="4">
        <f>F16*1.2</f>
        <v>0</v>
      </c>
      <c r="H16" s="148"/>
      <c r="I16" s="15">
        <f t="shared" ref="I16:I21" si="6">D16*$C$3</f>
        <v>0</v>
      </c>
      <c r="J16" s="4">
        <f>I16*1.2</f>
        <v>0</v>
      </c>
      <c r="K16" s="148"/>
      <c r="L16" s="15">
        <f t="shared" si="2"/>
        <v>0</v>
      </c>
      <c r="M16" s="4">
        <f>L16*1.2</f>
        <v>0</v>
      </c>
      <c r="N16" s="148"/>
      <c r="O16" s="15">
        <f t="shared" si="3"/>
        <v>0</v>
      </c>
      <c r="P16" s="4">
        <f>O16*1.2</f>
        <v>0</v>
      </c>
      <c r="Q16" s="148"/>
      <c r="R16" s="15">
        <f t="shared" si="4"/>
        <v>0</v>
      </c>
      <c r="S16" s="4">
        <f>R16*1.2</f>
        <v>0</v>
      </c>
      <c r="T16" s="148"/>
      <c r="U16" s="15">
        <f t="shared" si="5"/>
        <v>0</v>
      </c>
      <c r="V16" s="4">
        <f>U16*1.2</f>
        <v>0</v>
      </c>
      <c r="W16" s="151"/>
      <c r="X16" s="80">
        <f t="shared" si="0"/>
        <v>0</v>
      </c>
      <c r="Y16" s="26">
        <f t="shared" si="1"/>
        <v>0</v>
      </c>
      <c r="AA16"/>
    </row>
    <row r="17" spans="1:27" ht="31.5" x14ac:dyDescent="0.25">
      <c r="A17" s="89" t="s">
        <v>69</v>
      </c>
      <c r="B17" s="85" t="s">
        <v>70</v>
      </c>
      <c r="C17" s="118" t="s">
        <v>64</v>
      </c>
      <c r="D17" s="91">
        <v>14500</v>
      </c>
      <c r="E17" s="148"/>
      <c r="F17" s="15">
        <f>D17*C2</f>
        <v>0</v>
      </c>
      <c r="G17" s="4">
        <f t="shared" ref="G17:G21" si="7">F17*1.2</f>
        <v>0</v>
      </c>
      <c r="H17" s="148"/>
      <c r="I17" s="15">
        <f t="shared" si="6"/>
        <v>0</v>
      </c>
      <c r="J17" s="4">
        <f t="shared" ref="J17:J21" si="8">I17*1.2</f>
        <v>0</v>
      </c>
      <c r="K17" s="148"/>
      <c r="L17" s="15">
        <f t="shared" si="2"/>
        <v>0</v>
      </c>
      <c r="M17" s="4">
        <f t="shared" ref="M17:M21" si="9">L17*1.2</f>
        <v>0</v>
      </c>
      <c r="N17" s="148"/>
      <c r="O17" s="15">
        <f t="shared" si="3"/>
        <v>0</v>
      </c>
      <c r="P17" s="4">
        <f t="shared" ref="P17:P21" si="10">O17*1.2</f>
        <v>0</v>
      </c>
      <c r="Q17" s="148"/>
      <c r="R17" s="15">
        <f t="shared" si="4"/>
        <v>0</v>
      </c>
      <c r="S17" s="4">
        <f t="shared" ref="S17:S21" si="11">R17*1.2</f>
        <v>0</v>
      </c>
      <c r="T17" s="148"/>
      <c r="U17" s="15">
        <f t="shared" si="5"/>
        <v>0</v>
      </c>
      <c r="V17" s="4">
        <f t="shared" ref="V17:V21" si="12">U17*1.2</f>
        <v>0</v>
      </c>
      <c r="W17" s="151"/>
      <c r="X17" s="80">
        <f t="shared" si="0"/>
        <v>0</v>
      </c>
      <c r="Y17" s="26">
        <f t="shared" si="1"/>
        <v>0</v>
      </c>
      <c r="AA17"/>
    </row>
    <row r="18" spans="1:27" x14ac:dyDescent="0.25">
      <c r="A18" s="89" t="s">
        <v>71</v>
      </c>
      <c r="B18" s="85" t="s">
        <v>72</v>
      </c>
      <c r="C18" s="118" t="s">
        <v>64</v>
      </c>
      <c r="D18" s="91">
        <v>1900</v>
      </c>
      <c r="E18" s="148"/>
      <c r="F18" s="15">
        <f>D18*C2</f>
        <v>0</v>
      </c>
      <c r="G18" s="4">
        <f t="shared" si="7"/>
        <v>0</v>
      </c>
      <c r="H18" s="148"/>
      <c r="I18" s="15">
        <f t="shared" si="6"/>
        <v>0</v>
      </c>
      <c r="J18" s="4">
        <f t="shared" si="8"/>
        <v>0</v>
      </c>
      <c r="K18" s="148"/>
      <c r="L18" s="15">
        <f t="shared" si="2"/>
        <v>0</v>
      </c>
      <c r="M18" s="4">
        <f t="shared" si="9"/>
        <v>0</v>
      </c>
      <c r="N18" s="148"/>
      <c r="O18" s="15">
        <f t="shared" si="3"/>
        <v>0</v>
      </c>
      <c r="P18" s="4">
        <f t="shared" si="10"/>
        <v>0</v>
      </c>
      <c r="Q18" s="148"/>
      <c r="R18" s="15">
        <f t="shared" si="4"/>
        <v>0</v>
      </c>
      <c r="S18" s="4">
        <f t="shared" si="11"/>
        <v>0</v>
      </c>
      <c r="T18" s="148"/>
      <c r="U18" s="15">
        <f t="shared" si="5"/>
        <v>0</v>
      </c>
      <c r="V18" s="4">
        <f t="shared" si="12"/>
        <v>0</v>
      </c>
      <c r="W18" s="151"/>
      <c r="X18" s="80">
        <f t="shared" si="0"/>
        <v>0</v>
      </c>
      <c r="Y18" s="26">
        <f t="shared" si="1"/>
        <v>0</v>
      </c>
      <c r="AA18"/>
    </row>
    <row r="19" spans="1:27" x14ac:dyDescent="0.25">
      <c r="A19" s="89" t="s">
        <v>73</v>
      </c>
      <c r="B19" s="85" t="s">
        <v>74</v>
      </c>
      <c r="C19" s="118" t="s">
        <v>64</v>
      </c>
      <c r="D19" s="91">
        <v>2500</v>
      </c>
      <c r="E19" s="148"/>
      <c r="F19" s="15">
        <f>D19*C2</f>
        <v>0</v>
      </c>
      <c r="G19" s="4">
        <f t="shared" si="7"/>
        <v>0</v>
      </c>
      <c r="H19" s="148"/>
      <c r="I19" s="15">
        <f t="shared" si="6"/>
        <v>0</v>
      </c>
      <c r="J19" s="4">
        <f t="shared" si="8"/>
        <v>0</v>
      </c>
      <c r="K19" s="148"/>
      <c r="L19" s="15">
        <f t="shared" si="2"/>
        <v>0</v>
      </c>
      <c r="M19" s="4">
        <f t="shared" si="9"/>
        <v>0</v>
      </c>
      <c r="N19" s="148"/>
      <c r="O19" s="15">
        <f t="shared" si="3"/>
        <v>0</v>
      </c>
      <c r="P19" s="4">
        <f t="shared" si="10"/>
        <v>0</v>
      </c>
      <c r="Q19" s="148"/>
      <c r="R19" s="15">
        <f t="shared" si="4"/>
        <v>0</v>
      </c>
      <c r="S19" s="4">
        <f t="shared" si="11"/>
        <v>0</v>
      </c>
      <c r="T19" s="148"/>
      <c r="U19" s="15">
        <f t="shared" si="5"/>
        <v>0</v>
      </c>
      <c r="V19" s="4">
        <f t="shared" si="12"/>
        <v>0</v>
      </c>
      <c r="W19" s="151"/>
      <c r="X19" s="80">
        <f t="shared" si="0"/>
        <v>0</v>
      </c>
      <c r="Y19" s="26">
        <f t="shared" si="1"/>
        <v>0</v>
      </c>
      <c r="AA19"/>
    </row>
    <row r="20" spans="1:27" x14ac:dyDescent="0.25">
      <c r="A20" s="89" t="s">
        <v>75</v>
      </c>
      <c r="B20" s="85" t="s">
        <v>76</v>
      </c>
      <c r="C20" s="118" t="s">
        <v>64</v>
      </c>
      <c r="D20" s="91">
        <v>3500</v>
      </c>
      <c r="E20" s="148"/>
      <c r="F20" s="15">
        <f>D20*C2</f>
        <v>0</v>
      </c>
      <c r="G20" s="4">
        <f t="shared" si="7"/>
        <v>0</v>
      </c>
      <c r="H20" s="148"/>
      <c r="I20" s="15">
        <f t="shared" si="6"/>
        <v>0</v>
      </c>
      <c r="J20" s="4">
        <f t="shared" si="8"/>
        <v>0</v>
      </c>
      <c r="K20" s="148"/>
      <c r="L20" s="15">
        <f t="shared" si="2"/>
        <v>0</v>
      </c>
      <c r="M20" s="4">
        <f t="shared" si="9"/>
        <v>0</v>
      </c>
      <c r="N20" s="148"/>
      <c r="O20" s="15">
        <f t="shared" si="3"/>
        <v>0</v>
      </c>
      <c r="P20" s="4">
        <f t="shared" si="10"/>
        <v>0</v>
      </c>
      <c r="Q20" s="148"/>
      <c r="R20" s="15">
        <f t="shared" si="4"/>
        <v>0</v>
      </c>
      <c r="S20" s="4">
        <f t="shared" si="11"/>
        <v>0</v>
      </c>
      <c r="T20" s="148"/>
      <c r="U20" s="15">
        <f t="shared" si="5"/>
        <v>0</v>
      </c>
      <c r="V20" s="4">
        <f t="shared" si="12"/>
        <v>0</v>
      </c>
      <c r="W20" s="151"/>
      <c r="X20" s="80">
        <f t="shared" si="0"/>
        <v>0</v>
      </c>
      <c r="Y20" s="26">
        <f t="shared" si="1"/>
        <v>0</v>
      </c>
      <c r="AA20"/>
    </row>
    <row r="21" spans="1:27" ht="16.5" thickBot="1" x14ac:dyDescent="0.3">
      <c r="A21" s="124" t="s">
        <v>90</v>
      </c>
      <c r="B21" s="125" t="s">
        <v>77</v>
      </c>
      <c r="C21" s="118" t="s">
        <v>78</v>
      </c>
      <c r="D21" s="152">
        <v>13851</v>
      </c>
      <c r="E21" s="149"/>
      <c r="F21" s="15">
        <f>D21*C2</f>
        <v>0</v>
      </c>
      <c r="G21" s="4">
        <f t="shared" si="7"/>
        <v>0</v>
      </c>
      <c r="H21" s="149"/>
      <c r="I21" s="15">
        <f t="shared" si="6"/>
        <v>0</v>
      </c>
      <c r="J21" s="4">
        <f t="shared" si="8"/>
        <v>0</v>
      </c>
      <c r="K21" s="149"/>
      <c r="L21" s="15">
        <f t="shared" si="2"/>
        <v>0</v>
      </c>
      <c r="M21" s="4">
        <f t="shared" si="9"/>
        <v>0</v>
      </c>
      <c r="N21" s="149"/>
      <c r="O21" s="15">
        <f t="shared" si="3"/>
        <v>0</v>
      </c>
      <c r="P21" s="4">
        <f t="shared" si="10"/>
        <v>0</v>
      </c>
      <c r="Q21" s="149"/>
      <c r="R21" s="15">
        <f t="shared" si="4"/>
        <v>0</v>
      </c>
      <c r="S21" s="4">
        <f t="shared" si="11"/>
        <v>0</v>
      </c>
      <c r="T21" s="149"/>
      <c r="U21" s="15">
        <f t="shared" si="5"/>
        <v>0</v>
      </c>
      <c r="V21" s="4">
        <f t="shared" si="12"/>
        <v>0</v>
      </c>
      <c r="W21" s="151"/>
      <c r="X21" s="80">
        <f t="shared" si="0"/>
        <v>0</v>
      </c>
      <c r="Y21" s="26">
        <f t="shared" si="1"/>
        <v>0</v>
      </c>
      <c r="AA21"/>
    </row>
    <row r="22" spans="1:27" s="27" customFormat="1" ht="29.1" customHeight="1" thickBot="1" x14ac:dyDescent="0.3">
      <c r="A22" s="218"/>
      <c r="B22" s="218"/>
      <c r="C22" s="218"/>
      <c r="D22" s="87">
        <f>SUM(D12+D13+D14+D16+D17+D18+D19+D20+D21)</f>
        <v>139773</v>
      </c>
      <c r="E22" s="11">
        <f t="shared" ref="E22:Y22" si="13">SUM(E11:E20)</f>
        <v>0</v>
      </c>
      <c r="F22" s="11">
        <f t="shared" si="13"/>
        <v>0</v>
      </c>
      <c r="G22" s="11">
        <f t="shared" si="13"/>
        <v>0</v>
      </c>
      <c r="H22" s="11">
        <f t="shared" si="13"/>
        <v>0</v>
      </c>
      <c r="I22" s="11">
        <f t="shared" si="13"/>
        <v>0</v>
      </c>
      <c r="J22" s="11">
        <f t="shared" si="13"/>
        <v>0</v>
      </c>
      <c r="K22" s="11">
        <f t="shared" si="13"/>
        <v>0</v>
      </c>
      <c r="L22" s="11">
        <f t="shared" si="13"/>
        <v>0</v>
      </c>
      <c r="M22" s="11">
        <f t="shared" si="13"/>
        <v>0</v>
      </c>
      <c r="N22" s="11">
        <f t="shared" si="13"/>
        <v>0</v>
      </c>
      <c r="O22" s="11">
        <f t="shared" si="13"/>
        <v>0</v>
      </c>
      <c r="P22" s="11">
        <f t="shared" si="13"/>
        <v>0</v>
      </c>
      <c r="Q22" s="11">
        <f t="shared" si="13"/>
        <v>0</v>
      </c>
      <c r="R22" s="11">
        <f t="shared" si="13"/>
        <v>0</v>
      </c>
      <c r="S22" s="11">
        <f t="shared" si="13"/>
        <v>0</v>
      </c>
      <c r="T22" s="11">
        <f t="shared" si="13"/>
        <v>0</v>
      </c>
      <c r="U22" s="11">
        <f t="shared" si="13"/>
        <v>0</v>
      </c>
      <c r="V22" s="11">
        <f t="shared" si="13"/>
        <v>0</v>
      </c>
      <c r="W22" s="11">
        <f t="shared" si="13"/>
        <v>0</v>
      </c>
      <c r="X22" s="11">
        <f t="shared" si="13"/>
        <v>0</v>
      </c>
      <c r="Y22" s="11">
        <f t="shared" si="13"/>
        <v>0</v>
      </c>
    </row>
    <row r="23" spans="1:27" s="16" customFormat="1" ht="17.100000000000001" customHeight="1" x14ac:dyDescent="0.25">
      <c r="A23" s="20"/>
      <c r="B23" s="21"/>
      <c r="C23" s="17"/>
      <c r="D23" s="109"/>
      <c r="E23" s="109"/>
      <c r="H23" s="109"/>
      <c r="Z23" s="19"/>
      <c r="AA23" s="19"/>
    </row>
    <row r="24" spans="1:27" ht="16.5" thickBot="1" x14ac:dyDescent="0.3"/>
    <row r="25" spans="1:27" s="2" customFormat="1" ht="29.1" customHeight="1" thickBot="1" x14ac:dyDescent="0.3">
      <c r="A25" s="213"/>
      <c r="B25" s="213"/>
      <c r="C25" s="214"/>
      <c r="D25" s="25"/>
      <c r="E25" s="87">
        <f t="shared" ref="E25:F25" si="14">E22</f>
        <v>0</v>
      </c>
      <c r="F25" s="87">
        <f t="shared" si="14"/>
        <v>0</v>
      </c>
      <c r="G25" s="14">
        <f>G22</f>
        <v>0</v>
      </c>
      <c r="H25" s="87">
        <f t="shared" ref="H25:I25" si="15">H22</f>
        <v>0</v>
      </c>
      <c r="I25" s="87">
        <f t="shared" si="15"/>
        <v>0</v>
      </c>
      <c r="J25" s="14">
        <f>J22</f>
        <v>0</v>
      </c>
      <c r="K25" s="87">
        <f t="shared" ref="K25:L25" si="16">K22</f>
        <v>0</v>
      </c>
      <c r="L25" s="87">
        <f t="shared" si="16"/>
        <v>0</v>
      </c>
      <c r="M25" s="14">
        <f>M22</f>
        <v>0</v>
      </c>
      <c r="N25" s="87">
        <f t="shared" ref="N25:O25" si="17">N22</f>
        <v>0</v>
      </c>
      <c r="O25" s="87">
        <f t="shared" si="17"/>
        <v>0</v>
      </c>
      <c r="P25" s="14">
        <f>P22</f>
        <v>0</v>
      </c>
      <c r="Q25" s="87">
        <f t="shared" ref="Q25:R25" si="18">Q22</f>
        <v>0</v>
      </c>
      <c r="R25" s="87">
        <f t="shared" si="18"/>
        <v>0</v>
      </c>
      <c r="S25" s="14">
        <f>S22</f>
        <v>0</v>
      </c>
      <c r="T25" s="87">
        <f t="shared" ref="T25:U25" si="19">T22</f>
        <v>0</v>
      </c>
      <c r="U25" s="87">
        <f t="shared" si="19"/>
        <v>0</v>
      </c>
      <c r="V25" s="14">
        <f>V22</f>
        <v>0</v>
      </c>
      <c r="W25" s="11">
        <f>W22</f>
        <v>0</v>
      </c>
      <c r="X25" s="11">
        <f>X22</f>
        <v>0</v>
      </c>
      <c r="Y25" s="11">
        <f>Y22</f>
        <v>0</v>
      </c>
    </row>
    <row r="26" spans="1:27" s="1" customFormat="1" ht="102.75" customHeight="1" thickBot="1" x14ac:dyDescent="0.3">
      <c r="A26" s="215"/>
      <c r="B26" s="215"/>
      <c r="C26" s="216"/>
      <c r="D26" s="24"/>
      <c r="E26" s="5" t="str">
        <f t="shared" ref="E26:L26" si="20">E10</f>
        <v>MONTANT TOTAL SEMESTRIEL HT</v>
      </c>
      <c r="F26" s="5" t="str">
        <f t="shared" si="20"/>
        <v>MONTANT TOTAL ANNUEL HT</v>
      </c>
      <c r="G26" s="5" t="str">
        <f t="shared" si="20"/>
        <v xml:space="preserve">MONTANT TOTAL TTC €  </v>
      </c>
      <c r="H26" s="5" t="str">
        <f t="shared" si="20"/>
        <v>MONTANT TOTAL SEMESTRIEL HT</v>
      </c>
      <c r="I26" s="5" t="str">
        <f t="shared" si="20"/>
        <v>MONTANT TOTAL ANNUEL HT</v>
      </c>
      <c r="J26" s="5" t="str">
        <f t="shared" si="20"/>
        <v xml:space="preserve">MONTANT TOTAL TTC €  </v>
      </c>
      <c r="K26" s="5" t="str">
        <f t="shared" si="20"/>
        <v>MONTANT TOTAL SEMESTRIEL HT</v>
      </c>
      <c r="L26" s="5" t="str">
        <f t="shared" si="20"/>
        <v>MONTANT TOTAL ANNUEL HT</v>
      </c>
      <c r="M26" s="5" t="str">
        <f t="shared" ref="M26:P26" si="21">M10</f>
        <v xml:space="preserve">MONTANT TOTAL TTC €  </v>
      </c>
      <c r="N26" s="5" t="str">
        <f>N10</f>
        <v>MONTANT TOTAL SEMESTRIEL HT</v>
      </c>
      <c r="O26" s="5" t="str">
        <f>O10</f>
        <v>MONTANT TOTAL ANNUEL HT</v>
      </c>
      <c r="P26" s="5" t="str">
        <f t="shared" si="21"/>
        <v xml:space="preserve">MONTANT TOTAL TTC €  </v>
      </c>
      <c r="Q26" s="5" t="str">
        <f>Q10</f>
        <v>MONTANT TOTAL SEMESTRIEL HT</v>
      </c>
      <c r="R26" s="5" t="str">
        <f>R10</f>
        <v>MONTANT TOTAL ANNUEL HT</v>
      </c>
      <c r="S26" s="5" t="str">
        <f t="shared" ref="S26:V26" si="22">S10</f>
        <v xml:space="preserve">MONTANT TOTAL TTC €  </v>
      </c>
      <c r="T26" s="5" t="str">
        <f>T10</f>
        <v>MONTANT TOTAL SEMESTRIEL HT</v>
      </c>
      <c r="U26" s="5" t="str">
        <f>U10</f>
        <v>MONTANT TOTAL ANNUEL HT</v>
      </c>
      <c r="V26" s="5" t="str">
        <f t="shared" si="22"/>
        <v xml:space="preserve">MONTANT TOTAL TTC €  </v>
      </c>
      <c r="W26" s="13" t="str">
        <f>W9</f>
        <v>MONTANT SEMESTRIEL TOTAL HT</v>
      </c>
      <c r="X26" s="13" t="str">
        <f>X9</f>
        <v xml:space="preserve">MONTANT ANNUEL TOTAL HT </v>
      </c>
      <c r="Y26" s="12" t="str">
        <f>Y9</f>
        <v xml:space="preserve">MONTANT ANNEE 1 TOTAL TTC </v>
      </c>
    </row>
    <row r="27" spans="1:27" x14ac:dyDescent="0.25">
      <c r="D27" s="107"/>
      <c r="E27" s="107"/>
      <c r="Z27"/>
      <c r="AA27"/>
    </row>
    <row r="28" spans="1:27" x14ac:dyDescent="0.25">
      <c r="D28" s="107"/>
      <c r="E28" s="107"/>
      <c r="Z28"/>
      <c r="AA28"/>
    </row>
    <row r="29" spans="1:27" x14ac:dyDescent="0.25">
      <c r="D29" s="107"/>
      <c r="E29" s="107"/>
      <c r="Z29"/>
      <c r="AA29"/>
    </row>
    <row r="30" spans="1:27" x14ac:dyDescent="0.25">
      <c r="D30" s="107"/>
      <c r="E30" s="107"/>
      <c r="Z30"/>
      <c r="AA30"/>
    </row>
    <row r="31" spans="1:27" x14ac:dyDescent="0.25">
      <c r="D31" s="105"/>
      <c r="E31" s="105"/>
      <c r="Z31"/>
      <c r="AA31"/>
    </row>
    <row r="32" spans="1:27" x14ac:dyDescent="0.25">
      <c r="B32" s="86" t="s">
        <v>79</v>
      </c>
      <c r="Z32"/>
      <c r="AA32"/>
    </row>
    <row r="33" spans="2:27" x14ac:dyDescent="0.25">
      <c r="Z33"/>
      <c r="AA33"/>
    </row>
    <row r="34" spans="2:27" x14ac:dyDescent="0.25">
      <c r="B34" s="86" t="s">
        <v>80</v>
      </c>
      <c r="Z34"/>
      <c r="AA34"/>
    </row>
    <row r="35" spans="2:27" x14ac:dyDescent="0.25">
      <c r="Z35"/>
      <c r="AA35"/>
    </row>
    <row r="36" spans="2:27" ht="30" customHeight="1" x14ac:dyDescent="0.25">
      <c r="B36" s="217" t="s">
        <v>81</v>
      </c>
      <c r="C36" s="217"/>
      <c r="D36" s="86"/>
      <c r="E36" s="86"/>
      <c r="Z36"/>
      <c r="AA36"/>
    </row>
  </sheetData>
  <autoFilter ref="A10:AA23" xr:uid="{00000000-0001-0000-0300-000000000000}"/>
  <mergeCells count="23">
    <mergeCell ref="A1:B1"/>
    <mergeCell ref="V1:X3"/>
    <mergeCell ref="F1:U3"/>
    <mergeCell ref="A6:B6"/>
    <mergeCell ref="A7:B7"/>
    <mergeCell ref="A2:B2"/>
    <mergeCell ref="A3:B3"/>
    <mergeCell ref="A4:B4"/>
    <mergeCell ref="A5:B5"/>
    <mergeCell ref="A25:C26"/>
    <mergeCell ref="B36:C36"/>
    <mergeCell ref="A22:C22"/>
    <mergeCell ref="Y9:Y10"/>
    <mergeCell ref="X9:X10"/>
    <mergeCell ref="E9:G9"/>
    <mergeCell ref="H9:J9"/>
    <mergeCell ref="K9:M9"/>
    <mergeCell ref="A15:Y15"/>
    <mergeCell ref="N9:P9"/>
    <mergeCell ref="Q9:S9"/>
    <mergeCell ref="T9:V9"/>
    <mergeCell ref="W9:W10"/>
    <mergeCell ref="A11:Y11"/>
  </mergeCells>
  <phoneticPr fontId="10" type="noConversion"/>
  <conditionalFormatting sqref="A11 A15 A16:D20 F16:G20 A21:G22 E25:F25 E16:E21 H16:Y22">
    <cfRule type="cellIs" dxfId="9" priority="23" operator="equal">
      <formula>0</formula>
    </cfRule>
  </conditionalFormatting>
  <conditionalFormatting sqref="A12:Y14">
    <cfRule type="cellIs" dxfId="8" priority="1" operator="equal">
      <formula>0</formula>
    </cfRule>
  </conditionalFormatting>
  <conditionalFormatting sqref="H25:I25">
    <cfRule type="cellIs" dxfId="7" priority="10" operator="equal">
      <formula>0</formula>
    </cfRule>
  </conditionalFormatting>
  <conditionalFormatting sqref="K25:L25">
    <cfRule type="cellIs" dxfId="6" priority="7" operator="equal">
      <formula>0</formula>
    </cfRule>
  </conditionalFormatting>
  <conditionalFormatting sqref="N25:O25">
    <cfRule type="cellIs" dxfId="5" priority="6" operator="equal">
      <formula>0</formula>
    </cfRule>
  </conditionalFormatting>
  <conditionalFormatting sqref="Q25:R25">
    <cfRule type="cellIs" dxfId="4" priority="3" operator="equal">
      <formula>0</formula>
    </cfRule>
  </conditionalFormatting>
  <conditionalFormatting sqref="T25:U25">
    <cfRule type="cellIs" dxfId="3" priority="2" operator="equal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26" orientation="landscape" verticalDpi="4294967292" r:id="rId1"/>
  <headerFooter>
    <oddHeader>&amp;C&amp;"Calibri,Normal"&amp;K000000MARCHE MULTITECHNIQUES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307DB-BE12-4460-AF42-5D8556414E92}">
  <sheetPr>
    <pageSetUpPr fitToPage="1"/>
  </sheetPr>
  <dimension ref="A1:T36"/>
  <sheetViews>
    <sheetView zoomScale="55" zoomScaleNormal="55" zoomScaleSheetLayoutView="70" workbookViewId="0">
      <pane xSplit="1" ySplit="10" topLeftCell="B11" activePane="bottomRight" state="frozen"/>
      <selection pane="topRight" activeCell="D1" sqref="D1"/>
      <selection pane="bottomLeft" activeCell="A7" sqref="A7"/>
      <selection pane="bottomRight" activeCell="E5" sqref="E5:O5"/>
    </sheetView>
  </sheetViews>
  <sheetFormatPr baseColWidth="10" defaultColWidth="11" defaultRowHeight="15.75" x14ac:dyDescent="0.25"/>
  <cols>
    <col min="1" max="1" width="53" style="81" customWidth="1"/>
    <col min="2" max="2" width="31.875" style="86" customWidth="1"/>
    <col min="3" max="4" width="25.875" style="3" customWidth="1"/>
    <col min="5" max="5" width="21.125" style="3" customWidth="1"/>
    <col min="6" max="6" width="18" style="3" customWidth="1"/>
    <col min="7" max="7" width="21.125" style="3" customWidth="1"/>
    <col min="8" max="8" width="18" style="3" customWidth="1"/>
    <col min="9" max="9" width="21.125" style="3" customWidth="1"/>
    <col min="10" max="10" width="18" style="3" customWidth="1"/>
    <col min="11" max="11" width="21.125" style="3" customWidth="1"/>
    <col min="12" max="12" width="18" style="3" customWidth="1"/>
    <col min="13" max="13" width="21.125" style="3" customWidth="1"/>
    <col min="14" max="14" width="18" style="3" customWidth="1"/>
    <col min="15" max="15" width="21.125" style="3" customWidth="1"/>
    <col min="16" max="17" width="18" style="3" customWidth="1"/>
    <col min="18" max="18" width="17.375" style="82" customWidth="1"/>
    <col min="19" max="20" width="15.625" style="83" customWidth="1"/>
    <col min="22" max="22" width="14" customWidth="1"/>
  </cols>
  <sheetData>
    <row r="1" spans="1:20" ht="78.95" customHeight="1" thickBot="1" x14ac:dyDescent="0.3">
      <c r="A1" s="230" t="s">
        <v>43</v>
      </c>
      <c r="B1" s="231"/>
      <c r="C1" s="7" t="s">
        <v>44</v>
      </c>
      <c r="D1"/>
      <c r="E1" s="238" t="s">
        <v>82</v>
      </c>
      <c r="F1" s="239"/>
      <c r="G1" s="239"/>
      <c r="H1" s="239"/>
      <c r="I1" s="239"/>
      <c r="J1" s="239"/>
      <c r="K1" s="239"/>
      <c r="L1" s="239"/>
      <c r="M1" s="239"/>
      <c r="N1" s="239"/>
      <c r="O1" s="240"/>
      <c r="P1" s="232"/>
      <c r="Q1" s="233"/>
    </row>
    <row r="2" spans="1:20" ht="31.35" customHeight="1" x14ac:dyDescent="0.25">
      <c r="A2" s="251" t="s">
        <v>46</v>
      </c>
      <c r="B2" s="252"/>
      <c r="C2" s="114">
        <f>+'DPGF A REPORTER'!C6</f>
        <v>0</v>
      </c>
      <c r="D2"/>
      <c r="E2" s="241"/>
      <c r="F2" s="242"/>
      <c r="G2" s="242"/>
      <c r="H2" s="242"/>
      <c r="I2" s="242"/>
      <c r="J2" s="242"/>
      <c r="K2" s="242"/>
      <c r="L2" s="242"/>
      <c r="M2" s="242"/>
      <c r="N2" s="242"/>
      <c r="O2" s="243"/>
      <c r="P2" s="234"/>
      <c r="Q2" s="235"/>
    </row>
    <row r="3" spans="1:20" ht="31.35" customHeight="1" thickBot="1" x14ac:dyDescent="0.3">
      <c r="A3" s="247" t="s">
        <v>47</v>
      </c>
      <c r="B3" s="248"/>
      <c r="C3" s="115">
        <f>'DPGF A REPORTER'!C7</f>
        <v>0</v>
      </c>
      <c r="D3"/>
      <c r="E3" s="244"/>
      <c r="F3" s="245"/>
      <c r="G3" s="245"/>
      <c r="H3" s="245"/>
      <c r="I3" s="245"/>
      <c r="J3" s="245"/>
      <c r="K3" s="245"/>
      <c r="L3" s="245"/>
      <c r="M3" s="245"/>
      <c r="N3" s="245"/>
      <c r="O3" s="246"/>
      <c r="P3" s="236"/>
      <c r="Q3" s="237"/>
    </row>
    <row r="4" spans="1:20" ht="31.35" customHeight="1" x14ac:dyDescent="0.25">
      <c r="A4" s="247" t="s">
        <v>48</v>
      </c>
      <c r="B4" s="248"/>
      <c r="C4" s="115">
        <f>'DPGF A REPORTER'!C8</f>
        <v>0</v>
      </c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20" ht="31.35" customHeight="1" x14ac:dyDescent="0.25">
      <c r="A5" s="247" t="s">
        <v>49</v>
      </c>
      <c r="B5" s="248"/>
      <c r="C5" s="115">
        <f>'DPGF A REPORTER'!C9</f>
        <v>0</v>
      </c>
      <c r="D5"/>
      <c r="E5" s="256" t="s">
        <v>107</v>
      </c>
      <c r="F5" s="254"/>
      <c r="G5" s="254"/>
      <c r="H5" s="254"/>
      <c r="I5" s="254"/>
      <c r="J5" s="254"/>
      <c r="K5" s="254"/>
      <c r="L5" s="254"/>
      <c r="M5" s="254"/>
      <c r="N5" s="254"/>
      <c r="O5" s="254"/>
      <c r="P5"/>
      <c r="Q5"/>
    </row>
    <row r="6" spans="1:20" ht="31.35" customHeight="1" x14ac:dyDescent="0.25">
      <c r="A6" s="247" t="s">
        <v>50</v>
      </c>
      <c r="B6" s="248"/>
      <c r="C6" s="115">
        <f>'DPGF A REPORTER'!C10</f>
        <v>0</v>
      </c>
      <c r="D6"/>
      <c r="E6"/>
      <c r="F6"/>
      <c r="G6"/>
      <c r="H6"/>
      <c r="I6"/>
      <c r="J6"/>
      <c r="K6"/>
      <c r="L6"/>
      <c r="M6"/>
      <c r="N6"/>
      <c r="O6"/>
      <c r="P6"/>
      <c r="Q6"/>
    </row>
    <row r="7" spans="1:20" ht="31.35" customHeight="1" thickBot="1" x14ac:dyDescent="0.3">
      <c r="A7" s="249" t="s">
        <v>51</v>
      </c>
      <c r="B7" s="250"/>
      <c r="C7" s="116">
        <f>'DPGF A REPORTER'!C11</f>
        <v>0</v>
      </c>
      <c r="D7"/>
      <c r="E7"/>
      <c r="F7"/>
      <c r="G7"/>
      <c r="H7"/>
      <c r="I7"/>
      <c r="J7"/>
      <c r="K7"/>
      <c r="L7"/>
      <c r="M7"/>
      <c r="N7"/>
      <c r="O7"/>
      <c r="P7"/>
      <c r="Q7"/>
    </row>
    <row r="8" spans="1:20" ht="35.1" customHeight="1" thickBot="1" x14ac:dyDescent="0.3">
      <c r="B8" s="81"/>
      <c r="C8" s="81"/>
      <c r="D8" s="81"/>
    </row>
    <row r="9" spans="1:20" s="16" customFormat="1" ht="69.95" customHeight="1" thickBot="1" x14ac:dyDescent="0.3">
      <c r="A9" s="18"/>
      <c r="B9" s="18"/>
      <c r="C9" s="18"/>
      <c r="D9" s="18"/>
      <c r="E9" s="221" t="str">
        <f>A2</f>
        <v>CHAUFFAGE - VENTILATION - CLIMATISATION - DESENFUMAGE - CVCD</v>
      </c>
      <c r="F9" s="253"/>
      <c r="G9" s="222" t="str">
        <f>A3</f>
        <v>COURANT FORT</v>
      </c>
      <c r="H9" s="253"/>
      <c r="I9" s="221" t="str">
        <f>A4</f>
        <v>COURANT FAIBLE</v>
      </c>
      <c r="J9" s="253"/>
      <c r="K9" s="222" t="str">
        <f>A5</f>
        <v>PLOMBERIE - SANITAIRE</v>
      </c>
      <c r="L9" s="253"/>
      <c r="M9" s="221" t="str">
        <f>A6</f>
        <v>SERRURERIE - MENUISERIE</v>
      </c>
      <c r="N9" s="253"/>
      <c r="O9" s="222" t="str">
        <f>A7</f>
        <v>SSI - INTERPHONIE DE SECURITE - EXTINCTEURS</v>
      </c>
      <c r="P9" s="253"/>
      <c r="Q9" s="219" t="s">
        <v>83</v>
      </c>
      <c r="R9" s="219" t="s">
        <v>84</v>
      </c>
      <c r="S9" s="19"/>
      <c r="T9" s="19"/>
    </row>
    <row r="10" spans="1:20" s="1" customFormat="1" ht="102.75" customHeight="1" thickBot="1" x14ac:dyDescent="0.3">
      <c r="A10" s="8" t="s">
        <v>55</v>
      </c>
      <c r="B10" s="9" t="s">
        <v>56</v>
      </c>
      <c r="C10" s="10" t="s">
        <v>57</v>
      </c>
      <c r="D10" s="108" t="s">
        <v>58</v>
      </c>
      <c r="E10" s="113" t="s">
        <v>60</v>
      </c>
      <c r="F10" s="113" t="s">
        <v>85</v>
      </c>
      <c r="G10" s="113" t="s">
        <v>60</v>
      </c>
      <c r="H10" s="113" t="s">
        <v>85</v>
      </c>
      <c r="I10" s="113" t="s">
        <v>60</v>
      </c>
      <c r="J10" s="113" t="s">
        <v>85</v>
      </c>
      <c r="K10" s="113" t="s">
        <v>60</v>
      </c>
      <c r="L10" s="113" t="s">
        <v>85</v>
      </c>
      <c r="M10" s="113" t="s">
        <v>60</v>
      </c>
      <c r="N10" s="113" t="s">
        <v>85</v>
      </c>
      <c r="O10" s="113" t="s">
        <v>60</v>
      </c>
      <c r="P10" s="113" t="s">
        <v>85</v>
      </c>
      <c r="Q10" s="220"/>
      <c r="R10" s="220"/>
    </row>
    <row r="11" spans="1:20" ht="17.100000000000001" customHeight="1" thickBot="1" x14ac:dyDescent="0.3">
      <c r="A11" s="227" t="s">
        <v>62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9"/>
      <c r="T11"/>
    </row>
    <row r="12" spans="1:20" hidden="1" x14ac:dyDescent="0.25">
      <c r="A12" s="111" t="s">
        <v>86</v>
      </c>
      <c r="B12" s="84"/>
      <c r="C12" s="117" t="s">
        <v>64</v>
      </c>
      <c r="D12" s="90">
        <v>75000</v>
      </c>
      <c r="E12" s="22">
        <f>D12*C2</f>
        <v>0</v>
      </c>
      <c r="F12" s="23">
        <f>E12*1.2</f>
        <v>0</v>
      </c>
      <c r="G12" s="22">
        <f>D12*$C$3</f>
        <v>0</v>
      </c>
      <c r="H12" s="23">
        <f>G12*1.2</f>
        <v>0</v>
      </c>
      <c r="I12" s="22">
        <f>D12*$C$4</f>
        <v>0</v>
      </c>
      <c r="J12" s="23">
        <f>I12*1.2</f>
        <v>0</v>
      </c>
      <c r="K12" s="22">
        <f>D12*$C$5</f>
        <v>0</v>
      </c>
      <c r="L12" s="23">
        <f>K12*1.2</f>
        <v>0</v>
      </c>
      <c r="M12" s="22">
        <f>D12*$C$6</f>
        <v>0</v>
      </c>
      <c r="N12" s="23">
        <f>M12*1.2</f>
        <v>0</v>
      </c>
      <c r="O12" s="22">
        <f>D12*$C$7</f>
        <v>0</v>
      </c>
      <c r="P12" s="23">
        <f>O12*1.2</f>
        <v>0</v>
      </c>
      <c r="Q12" s="80">
        <f t="shared" ref="Q12:R14" si="0">SUM(E12,G12,I12,K12,M12,O12)</f>
        <v>0</v>
      </c>
      <c r="R12" s="26">
        <f t="shared" si="0"/>
        <v>0</v>
      </c>
      <c r="T12"/>
    </row>
    <row r="13" spans="1:20" x14ac:dyDescent="0.25">
      <c r="A13" s="112" t="s">
        <v>65</v>
      </c>
      <c r="B13" s="85"/>
      <c r="C13" s="118" t="s">
        <v>64</v>
      </c>
      <c r="D13" s="91">
        <v>8000</v>
      </c>
      <c r="E13" s="15">
        <f>D13*C2</f>
        <v>0</v>
      </c>
      <c r="F13" s="4">
        <f>E13*1.2</f>
        <v>0</v>
      </c>
      <c r="G13" s="22">
        <f t="shared" ref="G13:G21" si="1">D13*$C$3</f>
        <v>0</v>
      </c>
      <c r="H13" s="4">
        <f>G13*1.2</f>
        <v>0</v>
      </c>
      <c r="I13" s="22">
        <f t="shared" ref="I13:I14" si="2">D13*$C$4</f>
        <v>0</v>
      </c>
      <c r="J13" s="4">
        <f>I13*1.2</f>
        <v>0</v>
      </c>
      <c r="K13" s="22">
        <f t="shared" ref="K13:K14" si="3">D13*$C$5</f>
        <v>0</v>
      </c>
      <c r="L13" s="4">
        <f>K13*1.2</f>
        <v>0</v>
      </c>
      <c r="M13" s="22">
        <f t="shared" ref="M13:M14" si="4">D13*$C$6</f>
        <v>0</v>
      </c>
      <c r="N13" s="4">
        <f>M13*1.2</f>
        <v>0</v>
      </c>
      <c r="O13" s="22">
        <f t="shared" ref="O13:O14" si="5">D13*$C$7</f>
        <v>0</v>
      </c>
      <c r="P13" s="4">
        <f>O13*1.2</f>
        <v>0</v>
      </c>
      <c r="Q13" s="80">
        <f t="shared" si="0"/>
        <v>0</v>
      </c>
      <c r="R13" s="26">
        <f t="shared" si="0"/>
        <v>0</v>
      </c>
      <c r="T13"/>
    </row>
    <row r="14" spans="1:20" ht="48" thickBot="1" x14ac:dyDescent="0.3">
      <c r="A14" s="119" t="s">
        <v>66</v>
      </c>
      <c r="B14" s="120"/>
      <c r="C14" s="123" t="s">
        <v>64</v>
      </c>
      <c r="D14" s="121">
        <v>5000</v>
      </c>
      <c r="E14" s="122">
        <f>D14*C2</f>
        <v>0</v>
      </c>
      <c r="F14" s="4">
        <f>E14*1.2</f>
        <v>0</v>
      </c>
      <c r="G14" s="22">
        <f t="shared" si="1"/>
        <v>0</v>
      </c>
      <c r="H14" s="4">
        <f>G14*1.2</f>
        <v>0</v>
      </c>
      <c r="I14" s="22">
        <f t="shared" si="2"/>
        <v>0</v>
      </c>
      <c r="J14" s="4">
        <f>I14*1.2</f>
        <v>0</v>
      </c>
      <c r="K14" s="22">
        <f t="shared" si="3"/>
        <v>0</v>
      </c>
      <c r="L14" s="4">
        <f>K14*1.2</f>
        <v>0</v>
      </c>
      <c r="M14" s="22">
        <f t="shared" si="4"/>
        <v>0</v>
      </c>
      <c r="N14" s="4">
        <f>M14*1.2</f>
        <v>0</v>
      </c>
      <c r="O14" s="22">
        <f t="shared" si="5"/>
        <v>0</v>
      </c>
      <c r="P14" s="4">
        <f>O14*1.2</f>
        <v>0</v>
      </c>
      <c r="Q14" s="80">
        <f t="shared" si="0"/>
        <v>0</v>
      </c>
      <c r="R14" s="26">
        <f t="shared" si="0"/>
        <v>0</v>
      </c>
      <c r="T14"/>
    </row>
    <row r="15" spans="1:20" ht="17.100000000000001" customHeight="1" thickBot="1" x14ac:dyDescent="0.3">
      <c r="A15" s="224" t="s">
        <v>67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6"/>
      <c r="T15"/>
    </row>
    <row r="16" spans="1:20" x14ac:dyDescent="0.25">
      <c r="A16" s="88" t="s">
        <v>68</v>
      </c>
      <c r="B16" s="84"/>
      <c r="C16" s="117" t="s">
        <v>64</v>
      </c>
      <c r="D16" s="90">
        <f>'DPGF CNAC - Année 1'!D16</f>
        <v>15522</v>
      </c>
      <c r="E16" s="15">
        <f>D16*C2</f>
        <v>0</v>
      </c>
      <c r="F16" s="4">
        <f>E16*1.2</f>
        <v>0</v>
      </c>
      <c r="G16" s="22">
        <f t="shared" si="1"/>
        <v>0</v>
      </c>
      <c r="H16" s="4">
        <f>G16*1.2</f>
        <v>0</v>
      </c>
      <c r="I16" s="22">
        <f t="shared" ref="I16:I21" si="6">D16*$C$4</f>
        <v>0</v>
      </c>
      <c r="J16" s="4">
        <f>I16*1.2</f>
        <v>0</v>
      </c>
      <c r="K16" s="22">
        <f t="shared" ref="K16:K21" si="7">D16*$C$5</f>
        <v>0</v>
      </c>
      <c r="L16" s="4">
        <f>K16*1.2</f>
        <v>0</v>
      </c>
      <c r="M16" s="22">
        <f t="shared" ref="M16:M21" si="8">D16*$C$6</f>
        <v>0</v>
      </c>
      <c r="N16" s="4">
        <f>M16*1.2</f>
        <v>0</v>
      </c>
      <c r="O16" s="22">
        <f t="shared" ref="O16:O21" si="9">D16*$C$7</f>
        <v>0</v>
      </c>
      <c r="P16" s="4">
        <f>O16*1.2</f>
        <v>0</v>
      </c>
      <c r="Q16" s="80">
        <f t="shared" ref="Q16:R21" si="10">SUM(E16,G16,I16,K16,M16,O16)</f>
        <v>0</v>
      </c>
      <c r="R16" s="26">
        <f t="shared" si="10"/>
        <v>0</v>
      </c>
      <c r="T16"/>
    </row>
    <row r="17" spans="1:20" ht="31.5" x14ac:dyDescent="0.25">
      <c r="A17" s="89" t="s">
        <v>69</v>
      </c>
      <c r="B17" s="85" t="s">
        <v>70</v>
      </c>
      <c r="C17" s="118" t="s">
        <v>64</v>
      </c>
      <c r="D17" s="91">
        <v>14500</v>
      </c>
      <c r="E17" s="15">
        <f>D17*C2</f>
        <v>0</v>
      </c>
      <c r="F17" s="4">
        <f t="shared" ref="F17:F21" si="11">E17*1.2</f>
        <v>0</v>
      </c>
      <c r="G17" s="22">
        <f t="shared" si="1"/>
        <v>0</v>
      </c>
      <c r="H17" s="4">
        <f t="shared" ref="H17:H21" si="12">G17*1.2</f>
        <v>0</v>
      </c>
      <c r="I17" s="22">
        <f t="shared" si="6"/>
        <v>0</v>
      </c>
      <c r="J17" s="4">
        <f t="shared" ref="J17:J21" si="13">I17*1.2</f>
        <v>0</v>
      </c>
      <c r="K17" s="22">
        <f t="shared" si="7"/>
        <v>0</v>
      </c>
      <c r="L17" s="4">
        <f t="shared" ref="L17:L21" si="14">K17*1.2</f>
        <v>0</v>
      </c>
      <c r="M17" s="22">
        <f t="shared" si="8"/>
        <v>0</v>
      </c>
      <c r="N17" s="4">
        <f t="shared" ref="N17:N21" si="15">M17*1.2</f>
        <v>0</v>
      </c>
      <c r="O17" s="22">
        <f t="shared" si="9"/>
        <v>0</v>
      </c>
      <c r="P17" s="4">
        <f t="shared" ref="P17:P21" si="16">O17*1.2</f>
        <v>0</v>
      </c>
      <c r="Q17" s="80">
        <f t="shared" si="10"/>
        <v>0</v>
      </c>
      <c r="R17" s="26">
        <f>SUM(F17,H17,J17,L17,N17,P17)</f>
        <v>0</v>
      </c>
      <c r="T17"/>
    </row>
    <row r="18" spans="1:20" x14ac:dyDescent="0.25">
      <c r="A18" s="89" t="s">
        <v>71</v>
      </c>
      <c r="B18" s="85" t="s">
        <v>72</v>
      </c>
      <c r="C18" s="118" t="s">
        <v>64</v>
      </c>
      <c r="D18" s="91">
        <v>1900</v>
      </c>
      <c r="E18" s="15">
        <f>D18*C2</f>
        <v>0</v>
      </c>
      <c r="F18" s="4">
        <f t="shared" si="11"/>
        <v>0</v>
      </c>
      <c r="G18" s="22">
        <f>D18*$C$3</f>
        <v>0</v>
      </c>
      <c r="H18" s="4">
        <f t="shared" si="12"/>
        <v>0</v>
      </c>
      <c r="I18" s="22">
        <f t="shared" si="6"/>
        <v>0</v>
      </c>
      <c r="J18" s="4">
        <f t="shared" si="13"/>
        <v>0</v>
      </c>
      <c r="K18" s="22">
        <f t="shared" si="7"/>
        <v>0</v>
      </c>
      <c r="L18" s="4">
        <f t="shared" si="14"/>
        <v>0</v>
      </c>
      <c r="M18" s="22">
        <f t="shared" si="8"/>
        <v>0</v>
      </c>
      <c r="N18" s="4">
        <f t="shared" si="15"/>
        <v>0</v>
      </c>
      <c r="O18" s="22">
        <f t="shared" si="9"/>
        <v>0</v>
      </c>
      <c r="P18" s="4">
        <f t="shared" si="16"/>
        <v>0</v>
      </c>
      <c r="Q18" s="80">
        <f t="shared" si="10"/>
        <v>0</v>
      </c>
      <c r="R18" s="26">
        <f t="shared" si="10"/>
        <v>0</v>
      </c>
      <c r="T18"/>
    </row>
    <row r="19" spans="1:20" x14ac:dyDescent="0.25">
      <c r="A19" s="89" t="s">
        <v>73</v>
      </c>
      <c r="B19" s="85" t="s">
        <v>74</v>
      </c>
      <c r="C19" s="118" t="s">
        <v>64</v>
      </c>
      <c r="D19" s="91">
        <v>2500</v>
      </c>
      <c r="E19" s="15">
        <f>D19*C2</f>
        <v>0</v>
      </c>
      <c r="F19" s="4">
        <f t="shared" si="11"/>
        <v>0</v>
      </c>
      <c r="G19" s="22">
        <f t="shared" si="1"/>
        <v>0</v>
      </c>
      <c r="H19" s="4">
        <f t="shared" si="12"/>
        <v>0</v>
      </c>
      <c r="I19" s="22">
        <f t="shared" si="6"/>
        <v>0</v>
      </c>
      <c r="J19" s="4">
        <f t="shared" si="13"/>
        <v>0</v>
      </c>
      <c r="K19" s="22">
        <f t="shared" si="7"/>
        <v>0</v>
      </c>
      <c r="L19" s="4">
        <f t="shared" si="14"/>
        <v>0</v>
      </c>
      <c r="M19" s="22">
        <f t="shared" si="8"/>
        <v>0</v>
      </c>
      <c r="N19" s="4">
        <f t="shared" si="15"/>
        <v>0</v>
      </c>
      <c r="O19" s="22">
        <f t="shared" si="9"/>
        <v>0</v>
      </c>
      <c r="P19" s="4">
        <f t="shared" si="16"/>
        <v>0</v>
      </c>
      <c r="Q19" s="80">
        <f t="shared" si="10"/>
        <v>0</v>
      </c>
      <c r="R19" s="26">
        <f t="shared" si="10"/>
        <v>0</v>
      </c>
      <c r="T19"/>
    </row>
    <row r="20" spans="1:20" x14ac:dyDescent="0.25">
      <c r="A20" s="89" t="s">
        <v>75</v>
      </c>
      <c r="B20" s="85" t="s">
        <v>76</v>
      </c>
      <c r="C20" s="118" t="s">
        <v>64</v>
      </c>
      <c r="D20" s="91">
        <v>3500</v>
      </c>
      <c r="E20" s="15">
        <f>D20*C2</f>
        <v>0</v>
      </c>
      <c r="F20" s="4">
        <f t="shared" si="11"/>
        <v>0</v>
      </c>
      <c r="G20" s="22">
        <f t="shared" si="1"/>
        <v>0</v>
      </c>
      <c r="H20" s="4">
        <f t="shared" si="12"/>
        <v>0</v>
      </c>
      <c r="I20" s="22">
        <f t="shared" si="6"/>
        <v>0</v>
      </c>
      <c r="J20" s="4">
        <f t="shared" si="13"/>
        <v>0</v>
      </c>
      <c r="K20" s="22">
        <f t="shared" si="7"/>
        <v>0</v>
      </c>
      <c r="L20" s="4">
        <f t="shared" si="14"/>
        <v>0</v>
      </c>
      <c r="M20" s="22">
        <f t="shared" si="8"/>
        <v>0</v>
      </c>
      <c r="N20" s="4">
        <f t="shared" si="15"/>
        <v>0</v>
      </c>
      <c r="O20" s="22">
        <f t="shared" si="9"/>
        <v>0</v>
      </c>
      <c r="P20" s="4">
        <f t="shared" si="16"/>
        <v>0</v>
      </c>
      <c r="Q20" s="80">
        <f t="shared" si="10"/>
        <v>0</v>
      </c>
      <c r="R20" s="26">
        <f t="shared" si="10"/>
        <v>0</v>
      </c>
      <c r="T20"/>
    </row>
    <row r="21" spans="1:20" ht="16.5" thickBot="1" x14ac:dyDescent="0.3">
      <c r="A21" s="124" t="str">
        <f>'DPGF CNAC - Année 1'!A21</f>
        <v>BPI et autres espaces occupés par le Centre</v>
      </c>
      <c r="B21" s="125" t="s">
        <v>77</v>
      </c>
      <c r="C21" s="118" t="s">
        <v>78</v>
      </c>
      <c r="D21" s="126">
        <f>'DPGF CNAC - Année 1'!D21</f>
        <v>13851</v>
      </c>
      <c r="E21" s="15">
        <f>D21*C2</f>
        <v>0</v>
      </c>
      <c r="F21" s="4">
        <f t="shared" si="11"/>
        <v>0</v>
      </c>
      <c r="G21" s="22">
        <f t="shared" si="1"/>
        <v>0</v>
      </c>
      <c r="H21" s="4">
        <f t="shared" si="12"/>
        <v>0</v>
      </c>
      <c r="I21" s="22">
        <f t="shared" si="6"/>
        <v>0</v>
      </c>
      <c r="J21" s="4">
        <f t="shared" si="13"/>
        <v>0</v>
      </c>
      <c r="K21" s="22">
        <f t="shared" si="7"/>
        <v>0</v>
      </c>
      <c r="L21" s="4">
        <f t="shared" si="14"/>
        <v>0</v>
      </c>
      <c r="M21" s="22">
        <f t="shared" si="8"/>
        <v>0</v>
      </c>
      <c r="N21" s="4">
        <f t="shared" si="15"/>
        <v>0</v>
      </c>
      <c r="O21" s="22">
        <f t="shared" si="9"/>
        <v>0</v>
      </c>
      <c r="P21" s="4">
        <f t="shared" si="16"/>
        <v>0</v>
      </c>
      <c r="Q21" s="80">
        <f t="shared" si="10"/>
        <v>0</v>
      </c>
      <c r="R21" s="26">
        <f t="shared" si="10"/>
        <v>0</v>
      </c>
      <c r="T21"/>
    </row>
    <row r="22" spans="1:20" s="27" customFormat="1" ht="29.1" customHeight="1" thickBot="1" x14ac:dyDescent="0.3">
      <c r="A22" s="218"/>
      <c r="B22" s="218"/>
      <c r="C22" s="218"/>
      <c r="D22" s="87">
        <f>D13+D14+D16+D17+D18+D19+D20+D21</f>
        <v>64773</v>
      </c>
      <c r="E22" s="11">
        <f t="shared" ref="E22:R22" si="17">SUM(E11:E20)</f>
        <v>0</v>
      </c>
      <c r="F22" s="11">
        <f t="shared" si="17"/>
        <v>0</v>
      </c>
      <c r="G22" s="11">
        <f t="shared" si="17"/>
        <v>0</v>
      </c>
      <c r="H22" s="11">
        <f t="shared" si="17"/>
        <v>0</v>
      </c>
      <c r="I22" s="11">
        <f t="shared" si="17"/>
        <v>0</v>
      </c>
      <c r="J22" s="11">
        <f t="shared" si="17"/>
        <v>0</v>
      </c>
      <c r="K22" s="11">
        <f t="shared" si="17"/>
        <v>0</v>
      </c>
      <c r="L22" s="11">
        <f t="shared" si="17"/>
        <v>0</v>
      </c>
      <c r="M22" s="11">
        <f t="shared" si="17"/>
        <v>0</v>
      </c>
      <c r="N22" s="11">
        <f t="shared" si="17"/>
        <v>0</v>
      </c>
      <c r="O22" s="11">
        <f t="shared" si="17"/>
        <v>0</v>
      </c>
      <c r="P22" s="11">
        <f t="shared" si="17"/>
        <v>0</v>
      </c>
      <c r="Q22" s="11">
        <f t="shared" si="17"/>
        <v>0</v>
      </c>
      <c r="R22" s="11">
        <f t="shared" si="17"/>
        <v>0</v>
      </c>
    </row>
    <row r="23" spans="1:20" s="16" customFormat="1" ht="17.100000000000001" customHeight="1" x14ac:dyDescent="0.25">
      <c r="A23" s="20"/>
      <c r="B23" s="21"/>
      <c r="C23" s="17"/>
      <c r="D23" s="109"/>
      <c r="S23" s="19"/>
      <c r="T23" s="19"/>
    </row>
    <row r="24" spans="1:20" ht="16.5" thickBot="1" x14ac:dyDescent="0.3"/>
    <row r="25" spans="1:20" s="2" customFormat="1" ht="29.1" customHeight="1" thickBot="1" x14ac:dyDescent="0.3">
      <c r="A25" s="213"/>
      <c r="B25" s="213"/>
      <c r="C25" s="214"/>
      <c r="D25" s="25"/>
      <c r="E25" s="87">
        <f t="shared" ref="E25" si="18">E22</f>
        <v>0</v>
      </c>
      <c r="F25" s="14">
        <f>F22</f>
        <v>0</v>
      </c>
      <c r="G25" s="11">
        <f>G22</f>
        <v>0</v>
      </c>
      <c r="H25" s="14">
        <f>H22</f>
        <v>0</v>
      </c>
      <c r="I25" s="87">
        <f t="shared" ref="I25" si="19">I22</f>
        <v>0</v>
      </c>
      <c r="J25" s="14">
        <f>J22</f>
        <v>0</v>
      </c>
      <c r="K25" s="11">
        <f>K22</f>
        <v>0</v>
      </c>
      <c r="L25" s="14">
        <f>L22</f>
        <v>0</v>
      </c>
      <c r="M25" s="87">
        <f t="shared" ref="M25" si="20">M22</f>
        <v>0</v>
      </c>
      <c r="N25" s="14">
        <f>N22</f>
        <v>0</v>
      </c>
      <c r="O25" s="11">
        <f>O22</f>
        <v>0</v>
      </c>
      <c r="P25" s="14">
        <f>P22</f>
        <v>0</v>
      </c>
      <c r="Q25" s="11">
        <f>Q22</f>
        <v>0</v>
      </c>
      <c r="R25" s="11">
        <f>R22</f>
        <v>0</v>
      </c>
    </row>
    <row r="26" spans="1:20" s="1" customFormat="1" ht="102.75" customHeight="1" thickBot="1" x14ac:dyDescent="0.3">
      <c r="A26" s="215"/>
      <c r="B26" s="215"/>
      <c r="C26" s="216"/>
      <c r="D26" s="24"/>
      <c r="E26" s="5" t="str">
        <f>E10</f>
        <v>MONTANT TOTAL ANNUEL HT</v>
      </c>
      <c r="F26" s="5" t="str">
        <f>F10</f>
        <v xml:space="preserve">MONTANT TOTAL ANNUEL TTC €  </v>
      </c>
      <c r="G26" s="6" t="str">
        <f>G10</f>
        <v>MONTANT TOTAL ANNUEL HT</v>
      </c>
      <c r="H26" s="6" t="str">
        <f>H10</f>
        <v xml:space="preserve">MONTANT TOTAL ANNUEL TTC €  </v>
      </c>
      <c r="I26" s="5" t="str">
        <f t="shared" ref="I26:P26" si="21">I10</f>
        <v>MONTANT TOTAL ANNUEL HT</v>
      </c>
      <c r="J26" s="5" t="str">
        <f t="shared" si="21"/>
        <v xml:space="preserve">MONTANT TOTAL ANNUEL TTC €  </v>
      </c>
      <c r="K26" s="6" t="str">
        <f t="shared" si="21"/>
        <v>MONTANT TOTAL ANNUEL HT</v>
      </c>
      <c r="L26" s="6" t="str">
        <f t="shared" si="21"/>
        <v xml:space="preserve">MONTANT TOTAL ANNUEL TTC €  </v>
      </c>
      <c r="M26" s="5" t="str">
        <f t="shared" si="21"/>
        <v>MONTANT TOTAL ANNUEL HT</v>
      </c>
      <c r="N26" s="5" t="str">
        <f t="shared" si="21"/>
        <v xml:space="preserve">MONTANT TOTAL ANNUEL TTC €  </v>
      </c>
      <c r="O26" s="6" t="str">
        <f t="shared" si="21"/>
        <v>MONTANT TOTAL ANNUEL HT</v>
      </c>
      <c r="P26" s="6" t="str">
        <f t="shared" si="21"/>
        <v xml:space="preserve">MONTANT TOTAL ANNUEL TTC €  </v>
      </c>
      <c r="Q26" s="13" t="str">
        <f>Q9</f>
        <v>MONTANT ANNUEL TOTAL HT</v>
      </c>
      <c r="R26" s="12" t="str">
        <f>R9</f>
        <v xml:space="preserve">MONTANT ANNUEL TOTAL TTC </v>
      </c>
    </row>
    <row r="27" spans="1:20" x14ac:dyDescent="0.25">
      <c r="D27" s="107"/>
      <c r="S27"/>
      <c r="T27"/>
    </row>
    <row r="28" spans="1:20" x14ac:dyDescent="0.25">
      <c r="D28" s="107"/>
      <c r="S28"/>
      <c r="T28"/>
    </row>
    <row r="29" spans="1:20" x14ac:dyDescent="0.25">
      <c r="D29" s="107"/>
      <c r="S29"/>
      <c r="T29"/>
    </row>
    <row r="30" spans="1:20" x14ac:dyDescent="0.25">
      <c r="D30" s="107"/>
      <c r="S30"/>
      <c r="T30"/>
    </row>
    <row r="31" spans="1:20" x14ac:dyDescent="0.25">
      <c r="D31" s="105"/>
      <c r="S31"/>
      <c r="T31"/>
    </row>
    <row r="32" spans="1:20" x14ac:dyDescent="0.25">
      <c r="B32" s="86" t="s">
        <v>79</v>
      </c>
      <c r="S32"/>
      <c r="T32"/>
    </row>
    <row r="33" spans="2:20" x14ac:dyDescent="0.25">
      <c r="S33"/>
      <c r="T33"/>
    </row>
    <row r="34" spans="2:20" x14ac:dyDescent="0.25">
      <c r="B34" s="86" t="s">
        <v>80</v>
      </c>
      <c r="S34"/>
      <c r="T34"/>
    </row>
    <row r="35" spans="2:20" x14ac:dyDescent="0.25">
      <c r="S35"/>
      <c r="T35"/>
    </row>
    <row r="36" spans="2:20" ht="30" customHeight="1" x14ac:dyDescent="0.25">
      <c r="B36" s="217" t="s">
        <v>81</v>
      </c>
      <c r="C36" s="217"/>
      <c r="D36" s="86"/>
      <c r="S36"/>
      <c r="T36"/>
    </row>
  </sheetData>
  <autoFilter ref="A10:T23" xr:uid="{00000000-0001-0000-0300-000000000000}"/>
  <mergeCells count="22">
    <mergeCell ref="A4:B4"/>
    <mergeCell ref="A1:B1"/>
    <mergeCell ref="E1:O3"/>
    <mergeCell ref="P1:Q3"/>
    <mergeCell ref="A2:B2"/>
    <mergeCell ref="A3:B3"/>
    <mergeCell ref="A5:B5"/>
    <mergeCell ref="A6:B6"/>
    <mergeCell ref="A7:B7"/>
    <mergeCell ref="E9:F9"/>
    <mergeCell ref="G9:H9"/>
    <mergeCell ref="A15:R15"/>
    <mergeCell ref="A22:C22"/>
    <mergeCell ref="A25:C26"/>
    <mergeCell ref="B36:C36"/>
    <mergeCell ref="K9:L9"/>
    <mergeCell ref="M9:N9"/>
    <mergeCell ref="O9:P9"/>
    <mergeCell ref="Q9:Q10"/>
    <mergeCell ref="R9:R10"/>
    <mergeCell ref="A11:R11"/>
    <mergeCell ref="I9:J9"/>
  </mergeCells>
  <conditionalFormatting sqref="A11 A12:R14 A15 E25 I25 M25 A16:R22">
    <cfRule type="cellIs" dxfId="2" priority="1" operator="equal">
      <formula>0</formula>
    </cfRule>
  </conditionalFormatting>
  <printOptions horizontalCentered="1" verticalCentered="1"/>
  <pageMargins left="0.7" right="0.7" top="0.75" bottom="0.75" header="0.3" footer="0.3"/>
  <pageSetup paperSize="8" scale="34" orientation="landscape" verticalDpi="4294967292" r:id="rId1"/>
  <headerFooter>
    <oddHeader>&amp;C&amp;"Calibri,Normal"&amp;K000000MARCHE MULTITECHNIQUES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2B6B3-F081-4624-B3C9-95B4752593FA}">
  <sheetPr>
    <pageSetUpPr fitToPage="1"/>
  </sheetPr>
  <dimension ref="A1:T36"/>
  <sheetViews>
    <sheetView zoomScale="55" zoomScaleNormal="55" zoomScaleSheetLayoutView="70" workbookViewId="0">
      <pane xSplit="1" ySplit="10" topLeftCell="B11" activePane="bottomRight" state="frozen"/>
      <selection pane="topRight" activeCell="D1" sqref="D1"/>
      <selection pane="bottomLeft" activeCell="A7" sqref="A7"/>
      <selection pane="bottomRight" activeCell="E5" sqref="E5:O5"/>
    </sheetView>
  </sheetViews>
  <sheetFormatPr baseColWidth="10" defaultColWidth="11" defaultRowHeight="15.75" x14ac:dyDescent="0.25"/>
  <cols>
    <col min="1" max="1" width="53" style="81" customWidth="1"/>
    <col min="2" max="2" width="31.875" style="86" customWidth="1"/>
    <col min="3" max="4" width="25.875" style="3" customWidth="1"/>
    <col min="5" max="5" width="21.125" style="3" customWidth="1"/>
    <col min="6" max="6" width="18" style="3" customWidth="1"/>
    <col min="7" max="7" width="21.125" style="3" customWidth="1"/>
    <col min="8" max="8" width="18" style="3" customWidth="1"/>
    <col min="9" max="9" width="21.125" style="3" customWidth="1"/>
    <col min="10" max="10" width="18" style="3" customWidth="1"/>
    <col min="11" max="11" width="21.125" style="3" customWidth="1"/>
    <col min="12" max="12" width="18" style="3" customWidth="1"/>
    <col min="13" max="13" width="21.125" style="3" customWidth="1"/>
    <col min="14" max="14" width="18" style="3" customWidth="1"/>
    <col min="15" max="15" width="21.125" style="3" customWidth="1"/>
    <col min="16" max="17" width="18" style="3" customWidth="1"/>
    <col min="18" max="18" width="17.375" style="82" customWidth="1"/>
    <col min="19" max="20" width="15.625" style="83" customWidth="1"/>
    <col min="22" max="22" width="14" customWidth="1"/>
  </cols>
  <sheetData>
    <row r="1" spans="1:20" ht="78.95" customHeight="1" thickBot="1" x14ac:dyDescent="0.3">
      <c r="A1" s="230" t="s">
        <v>43</v>
      </c>
      <c r="B1" s="231"/>
      <c r="C1" s="7" t="s">
        <v>44</v>
      </c>
      <c r="D1"/>
      <c r="E1" s="238" t="s">
        <v>87</v>
      </c>
      <c r="F1" s="239"/>
      <c r="G1" s="239"/>
      <c r="H1" s="239"/>
      <c r="I1" s="239"/>
      <c r="J1" s="239"/>
      <c r="K1" s="239"/>
      <c r="L1" s="239"/>
      <c r="M1" s="239"/>
      <c r="N1" s="239"/>
      <c r="O1" s="240"/>
      <c r="P1" s="232"/>
      <c r="Q1" s="233"/>
    </row>
    <row r="2" spans="1:20" ht="31.35" customHeight="1" x14ac:dyDescent="0.25">
      <c r="A2" s="251" t="s">
        <v>46</v>
      </c>
      <c r="B2" s="252"/>
      <c r="C2" s="114">
        <f>+'DPGF A REPORTER'!C6</f>
        <v>0</v>
      </c>
      <c r="D2"/>
      <c r="E2" s="241"/>
      <c r="F2" s="242"/>
      <c r="G2" s="242"/>
      <c r="H2" s="242"/>
      <c r="I2" s="242"/>
      <c r="J2" s="242"/>
      <c r="K2" s="242"/>
      <c r="L2" s="242"/>
      <c r="M2" s="242"/>
      <c r="N2" s="242"/>
      <c r="O2" s="243"/>
      <c r="P2" s="234"/>
      <c r="Q2" s="235"/>
    </row>
    <row r="3" spans="1:20" ht="31.35" customHeight="1" thickBot="1" x14ac:dyDescent="0.3">
      <c r="A3" s="247" t="s">
        <v>47</v>
      </c>
      <c r="B3" s="248"/>
      <c r="C3" s="115">
        <f>'DPGF A REPORTER'!C7</f>
        <v>0</v>
      </c>
      <c r="D3"/>
      <c r="E3" s="244"/>
      <c r="F3" s="245"/>
      <c r="G3" s="245"/>
      <c r="H3" s="245"/>
      <c r="I3" s="245"/>
      <c r="J3" s="245"/>
      <c r="K3" s="245"/>
      <c r="L3" s="245"/>
      <c r="M3" s="245"/>
      <c r="N3" s="245"/>
      <c r="O3" s="246"/>
      <c r="P3" s="236"/>
      <c r="Q3" s="237"/>
    </row>
    <row r="4" spans="1:20" ht="31.35" customHeight="1" x14ac:dyDescent="0.25">
      <c r="A4" s="247" t="s">
        <v>48</v>
      </c>
      <c r="B4" s="248"/>
      <c r="C4" s="115">
        <f>'DPGF A REPORTER'!C8</f>
        <v>0</v>
      </c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20" ht="31.35" customHeight="1" x14ac:dyDescent="0.25">
      <c r="A5" s="247" t="s">
        <v>49</v>
      </c>
      <c r="B5" s="248"/>
      <c r="C5" s="115">
        <f>'DPGF A REPORTER'!C9</f>
        <v>0</v>
      </c>
      <c r="D5"/>
      <c r="E5" s="256" t="s">
        <v>107</v>
      </c>
      <c r="F5" s="254"/>
      <c r="G5" s="254"/>
      <c r="H5" s="254"/>
      <c r="I5" s="254"/>
      <c r="J5" s="254"/>
      <c r="K5" s="254"/>
      <c r="L5" s="254"/>
      <c r="M5" s="254"/>
      <c r="N5" s="254"/>
      <c r="O5" s="254"/>
      <c r="P5"/>
      <c r="Q5"/>
    </row>
    <row r="6" spans="1:20" ht="31.35" customHeight="1" x14ac:dyDescent="0.25">
      <c r="A6" s="247" t="s">
        <v>50</v>
      </c>
      <c r="B6" s="248"/>
      <c r="C6" s="115">
        <f>'DPGF A REPORTER'!C10</f>
        <v>0</v>
      </c>
      <c r="D6"/>
      <c r="E6"/>
      <c r="F6"/>
      <c r="G6"/>
      <c r="H6"/>
      <c r="I6"/>
      <c r="J6"/>
      <c r="K6"/>
      <c r="L6"/>
      <c r="M6"/>
      <c r="N6"/>
      <c r="O6"/>
      <c r="P6"/>
      <c r="Q6"/>
    </row>
    <row r="7" spans="1:20" ht="31.35" customHeight="1" thickBot="1" x14ac:dyDescent="0.3">
      <c r="A7" s="249" t="s">
        <v>51</v>
      </c>
      <c r="B7" s="250"/>
      <c r="C7" s="116">
        <f>'DPGF A REPORTER'!C11</f>
        <v>0</v>
      </c>
      <c r="D7"/>
      <c r="E7"/>
      <c r="F7"/>
      <c r="G7"/>
      <c r="H7"/>
      <c r="I7"/>
      <c r="J7"/>
      <c r="K7"/>
      <c r="L7"/>
      <c r="M7"/>
      <c r="N7"/>
      <c r="O7"/>
      <c r="P7"/>
      <c r="Q7"/>
    </row>
    <row r="8" spans="1:20" ht="35.1" customHeight="1" thickBot="1" x14ac:dyDescent="0.3">
      <c r="B8" s="81"/>
      <c r="C8" s="81"/>
      <c r="D8" s="81"/>
    </row>
    <row r="9" spans="1:20" s="16" customFormat="1" ht="69.95" customHeight="1" thickBot="1" x14ac:dyDescent="0.3">
      <c r="A9" s="18"/>
      <c r="B9" s="18"/>
      <c r="C9" s="18"/>
      <c r="D9" s="18"/>
      <c r="E9" s="221" t="str">
        <f>A2</f>
        <v>CHAUFFAGE - VENTILATION - CLIMATISATION - DESENFUMAGE - CVCD</v>
      </c>
      <c r="F9" s="253"/>
      <c r="G9" s="222" t="str">
        <f>A3</f>
        <v>COURANT FORT</v>
      </c>
      <c r="H9" s="253"/>
      <c r="I9" s="221" t="str">
        <f>A4</f>
        <v>COURANT FAIBLE</v>
      </c>
      <c r="J9" s="253"/>
      <c r="K9" s="222" t="str">
        <f>A5</f>
        <v>PLOMBERIE - SANITAIRE</v>
      </c>
      <c r="L9" s="253"/>
      <c r="M9" s="221" t="str">
        <f>A6</f>
        <v>SERRURERIE - MENUISERIE</v>
      </c>
      <c r="N9" s="253"/>
      <c r="O9" s="222" t="str">
        <f>A7</f>
        <v>SSI - INTERPHONIE DE SECURITE - EXTINCTEURS</v>
      </c>
      <c r="P9" s="253"/>
      <c r="Q9" s="219" t="s">
        <v>83</v>
      </c>
      <c r="R9" s="219" t="s">
        <v>84</v>
      </c>
      <c r="S9" s="19"/>
      <c r="T9" s="19"/>
    </row>
    <row r="10" spans="1:20" s="1" customFormat="1" ht="102.75" customHeight="1" thickBot="1" x14ac:dyDescent="0.3">
      <c r="A10" s="8" t="s">
        <v>55</v>
      </c>
      <c r="B10" s="9" t="s">
        <v>56</v>
      </c>
      <c r="C10" s="10" t="s">
        <v>57</v>
      </c>
      <c r="D10" s="108" t="s">
        <v>58</v>
      </c>
      <c r="E10" s="113" t="s">
        <v>60</v>
      </c>
      <c r="F10" s="113" t="s">
        <v>85</v>
      </c>
      <c r="G10" s="113" t="s">
        <v>60</v>
      </c>
      <c r="H10" s="113" t="s">
        <v>85</v>
      </c>
      <c r="I10" s="113" t="s">
        <v>60</v>
      </c>
      <c r="J10" s="113" t="s">
        <v>85</v>
      </c>
      <c r="K10" s="113" t="s">
        <v>60</v>
      </c>
      <c r="L10" s="113" t="s">
        <v>85</v>
      </c>
      <c r="M10" s="113" t="s">
        <v>60</v>
      </c>
      <c r="N10" s="113" t="s">
        <v>85</v>
      </c>
      <c r="O10" s="113" t="s">
        <v>60</v>
      </c>
      <c r="P10" s="113" t="s">
        <v>85</v>
      </c>
      <c r="Q10" s="220"/>
      <c r="R10" s="220"/>
    </row>
    <row r="11" spans="1:20" ht="17.100000000000001" customHeight="1" thickBot="1" x14ac:dyDescent="0.3">
      <c r="A11" s="227" t="s">
        <v>62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9"/>
      <c r="T11"/>
    </row>
    <row r="12" spans="1:20" hidden="1" x14ac:dyDescent="0.25">
      <c r="A12" s="111" t="s">
        <v>86</v>
      </c>
      <c r="B12" s="84"/>
      <c r="C12" s="117" t="s">
        <v>64</v>
      </c>
      <c r="D12" s="90">
        <v>75000</v>
      </c>
      <c r="E12" s="22">
        <f>D12*C2</f>
        <v>0</v>
      </c>
      <c r="F12" s="23">
        <f>E12*1.2</f>
        <v>0</v>
      </c>
      <c r="G12" s="22">
        <f>D12*$C$3</f>
        <v>0</v>
      </c>
      <c r="H12" s="23">
        <f>G12*1.2</f>
        <v>0</v>
      </c>
      <c r="I12" s="22">
        <f>D12*$C$4</f>
        <v>0</v>
      </c>
      <c r="J12" s="23">
        <f>I12*1.2</f>
        <v>0</v>
      </c>
      <c r="K12" s="22">
        <f>D12*$C$5</f>
        <v>0</v>
      </c>
      <c r="L12" s="23">
        <f>K12*1.2</f>
        <v>0</v>
      </c>
      <c r="M12" s="22">
        <f>D12*$C$6</f>
        <v>0</v>
      </c>
      <c r="N12" s="23">
        <f>M12*1.2</f>
        <v>0</v>
      </c>
      <c r="O12" s="22">
        <f>D12*$C$7</f>
        <v>0</v>
      </c>
      <c r="P12" s="23">
        <f>O12*1.2</f>
        <v>0</v>
      </c>
      <c r="Q12" s="80">
        <f t="shared" ref="Q12:R14" si="0">SUM(E12,G12,I12,K12,M12,O12)</f>
        <v>0</v>
      </c>
      <c r="R12" s="26">
        <f t="shared" si="0"/>
        <v>0</v>
      </c>
      <c r="T12"/>
    </row>
    <row r="13" spans="1:20" x14ac:dyDescent="0.25">
      <c r="A13" s="112" t="s">
        <v>65</v>
      </c>
      <c r="B13" s="85"/>
      <c r="C13" s="118" t="s">
        <v>64</v>
      </c>
      <c r="D13" s="91">
        <v>8000</v>
      </c>
      <c r="E13" s="15">
        <f>D13*C2</f>
        <v>0</v>
      </c>
      <c r="F13" s="4">
        <f>E13*1.2</f>
        <v>0</v>
      </c>
      <c r="G13" s="22">
        <f t="shared" ref="G13:G21" si="1">D13*$C$3</f>
        <v>0</v>
      </c>
      <c r="H13" s="4">
        <f>G13*1.2</f>
        <v>0</v>
      </c>
      <c r="I13" s="22">
        <f t="shared" ref="I13:I14" si="2">D13*$C$4</f>
        <v>0</v>
      </c>
      <c r="J13" s="4">
        <f>I13*1.2</f>
        <v>0</v>
      </c>
      <c r="K13" s="22">
        <f t="shared" ref="K13:K14" si="3">D13*$C$5</f>
        <v>0</v>
      </c>
      <c r="L13" s="4">
        <f>K13*1.2</f>
        <v>0</v>
      </c>
      <c r="M13" s="22">
        <f t="shared" ref="M13:M14" si="4">D13*$C$6</f>
        <v>0</v>
      </c>
      <c r="N13" s="4">
        <f>M13*1.2</f>
        <v>0</v>
      </c>
      <c r="O13" s="22">
        <f t="shared" ref="O13:O14" si="5">D13*$C$7</f>
        <v>0</v>
      </c>
      <c r="P13" s="4">
        <f>O13*1.2</f>
        <v>0</v>
      </c>
      <c r="Q13" s="80">
        <f t="shared" si="0"/>
        <v>0</v>
      </c>
      <c r="R13" s="26">
        <f t="shared" si="0"/>
        <v>0</v>
      </c>
      <c r="T13"/>
    </row>
    <row r="14" spans="1:20" ht="48" thickBot="1" x14ac:dyDescent="0.3">
      <c r="A14" s="119" t="s">
        <v>66</v>
      </c>
      <c r="B14" s="120"/>
      <c r="C14" s="123" t="s">
        <v>64</v>
      </c>
      <c r="D14" s="121">
        <v>5000</v>
      </c>
      <c r="E14" s="122">
        <f>D14*C2</f>
        <v>0</v>
      </c>
      <c r="F14" s="4">
        <f>E14*1.2</f>
        <v>0</v>
      </c>
      <c r="G14" s="22">
        <f t="shared" si="1"/>
        <v>0</v>
      </c>
      <c r="H14" s="4">
        <f>G14*1.2</f>
        <v>0</v>
      </c>
      <c r="I14" s="22">
        <f t="shared" si="2"/>
        <v>0</v>
      </c>
      <c r="J14" s="4">
        <f>I14*1.2</f>
        <v>0</v>
      </c>
      <c r="K14" s="22">
        <f t="shared" si="3"/>
        <v>0</v>
      </c>
      <c r="L14" s="4">
        <f>K14*1.2</f>
        <v>0</v>
      </c>
      <c r="M14" s="22">
        <f t="shared" si="4"/>
        <v>0</v>
      </c>
      <c r="N14" s="4">
        <f>M14*1.2</f>
        <v>0</v>
      </c>
      <c r="O14" s="22">
        <f t="shared" si="5"/>
        <v>0</v>
      </c>
      <c r="P14" s="4">
        <f>O14*1.2</f>
        <v>0</v>
      </c>
      <c r="Q14" s="80">
        <f t="shared" si="0"/>
        <v>0</v>
      </c>
      <c r="R14" s="26">
        <f t="shared" si="0"/>
        <v>0</v>
      </c>
      <c r="T14"/>
    </row>
    <row r="15" spans="1:20" ht="17.100000000000001" customHeight="1" thickBot="1" x14ac:dyDescent="0.3">
      <c r="A15" s="224" t="s">
        <v>67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6"/>
      <c r="T15"/>
    </row>
    <row r="16" spans="1:20" x14ac:dyDescent="0.25">
      <c r="A16" s="88" t="s">
        <v>68</v>
      </c>
      <c r="B16" s="84"/>
      <c r="C16" s="117" t="s">
        <v>64</v>
      </c>
      <c r="D16" s="90">
        <f>'DPGF CNAC - Année 1'!D16</f>
        <v>15522</v>
      </c>
      <c r="E16" s="15">
        <f>D16*C2</f>
        <v>0</v>
      </c>
      <c r="F16" s="4">
        <f>E16*1.2</f>
        <v>0</v>
      </c>
      <c r="G16" s="22">
        <f t="shared" si="1"/>
        <v>0</v>
      </c>
      <c r="H16" s="4">
        <f>G16*1.2</f>
        <v>0</v>
      </c>
      <c r="I16" s="22">
        <f t="shared" ref="I16:I21" si="6">D16*$C$4</f>
        <v>0</v>
      </c>
      <c r="J16" s="4">
        <f>I16*1.2</f>
        <v>0</v>
      </c>
      <c r="K16" s="22">
        <f t="shared" ref="K16:K21" si="7">D16*$C$5</f>
        <v>0</v>
      </c>
      <c r="L16" s="4">
        <f>K16*1.2</f>
        <v>0</v>
      </c>
      <c r="M16" s="22">
        <f t="shared" ref="M16:M21" si="8">D16*$C$6</f>
        <v>0</v>
      </c>
      <c r="N16" s="4">
        <f>M16*1.2</f>
        <v>0</v>
      </c>
      <c r="O16" s="22">
        <f t="shared" ref="O16:O21" si="9">D16*$C$7</f>
        <v>0</v>
      </c>
      <c r="P16" s="4">
        <f>O16*1.2</f>
        <v>0</v>
      </c>
      <c r="Q16" s="80">
        <f t="shared" ref="Q16:R21" si="10">SUM(E16,G16,I16,K16,M16,O16)</f>
        <v>0</v>
      </c>
      <c r="R16" s="26">
        <f t="shared" si="10"/>
        <v>0</v>
      </c>
      <c r="T16"/>
    </row>
    <row r="17" spans="1:20" ht="31.5" x14ac:dyDescent="0.25">
      <c r="A17" s="89" t="s">
        <v>69</v>
      </c>
      <c r="B17" s="85" t="s">
        <v>70</v>
      </c>
      <c r="C17" s="118" t="s">
        <v>64</v>
      </c>
      <c r="D17" s="91">
        <v>14500</v>
      </c>
      <c r="E17" s="15">
        <f>D17*C2</f>
        <v>0</v>
      </c>
      <c r="F17" s="4">
        <f t="shared" ref="F17:F21" si="11">E17*1.2</f>
        <v>0</v>
      </c>
      <c r="G17" s="22">
        <f t="shared" si="1"/>
        <v>0</v>
      </c>
      <c r="H17" s="4">
        <f t="shared" ref="H17:H21" si="12">G17*1.2</f>
        <v>0</v>
      </c>
      <c r="I17" s="22">
        <f t="shared" si="6"/>
        <v>0</v>
      </c>
      <c r="J17" s="4">
        <f t="shared" ref="J17:J21" si="13">I17*1.2</f>
        <v>0</v>
      </c>
      <c r="K17" s="22">
        <f t="shared" si="7"/>
        <v>0</v>
      </c>
      <c r="L17" s="4">
        <f t="shared" ref="L17:L21" si="14">K17*1.2</f>
        <v>0</v>
      </c>
      <c r="M17" s="22">
        <f t="shared" si="8"/>
        <v>0</v>
      </c>
      <c r="N17" s="4">
        <f t="shared" ref="N17:N21" si="15">M17*1.2</f>
        <v>0</v>
      </c>
      <c r="O17" s="22">
        <f t="shared" si="9"/>
        <v>0</v>
      </c>
      <c r="P17" s="4">
        <f t="shared" ref="P17:P21" si="16">O17*1.2</f>
        <v>0</v>
      </c>
      <c r="Q17" s="80">
        <f t="shared" si="10"/>
        <v>0</v>
      </c>
      <c r="R17" s="26">
        <f>SUM(F17,H17,J17,L17,N17,P17)</f>
        <v>0</v>
      </c>
      <c r="T17"/>
    </row>
    <row r="18" spans="1:20" x14ac:dyDescent="0.25">
      <c r="A18" s="89" t="s">
        <v>71</v>
      </c>
      <c r="B18" s="85" t="s">
        <v>72</v>
      </c>
      <c r="C18" s="118" t="s">
        <v>64</v>
      </c>
      <c r="D18" s="91">
        <v>1900</v>
      </c>
      <c r="E18" s="15">
        <f>D18*C2</f>
        <v>0</v>
      </c>
      <c r="F18" s="4">
        <f t="shared" si="11"/>
        <v>0</v>
      </c>
      <c r="G18" s="22">
        <f>D18*$C$3</f>
        <v>0</v>
      </c>
      <c r="H18" s="4">
        <f t="shared" si="12"/>
        <v>0</v>
      </c>
      <c r="I18" s="22">
        <f t="shared" si="6"/>
        <v>0</v>
      </c>
      <c r="J18" s="4">
        <f t="shared" si="13"/>
        <v>0</v>
      </c>
      <c r="K18" s="22">
        <f t="shared" si="7"/>
        <v>0</v>
      </c>
      <c r="L18" s="4">
        <f t="shared" si="14"/>
        <v>0</v>
      </c>
      <c r="M18" s="22">
        <f t="shared" si="8"/>
        <v>0</v>
      </c>
      <c r="N18" s="4">
        <f t="shared" si="15"/>
        <v>0</v>
      </c>
      <c r="O18" s="22">
        <f t="shared" si="9"/>
        <v>0</v>
      </c>
      <c r="P18" s="4">
        <f t="shared" si="16"/>
        <v>0</v>
      </c>
      <c r="Q18" s="80">
        <f t="shared" si="10"/>
        <v>0</v>
      </c>
      <c r="R18" s="26">
        <f t="shared" si="10"/>
        <v>0</v>
      </c>
      <c r="T18"/>
    </row>
    <row r="19" spans="1:20" x14ac:dyDescent="0.25">
      <c r="A19" s="89" t="s">
        <v>73</v>
      </c>
      <c r="B19" s="85" t="s">
        <v>74</v>
      </c>
      <c r="C19" s="118" t="s">
        <v>64</v>
      </c>
      <c r="D19" s="91">
        <v>2500</v>
      </c>
      <c r="E19" s="15">
        <f>D19*C2</f>
        <v>0</v>
      </c>
      <c r="F19" s="4">
        <f t="shared" si="11"/>
        <v>0</v>
      </c>
      <c r="G19" s="22">
        <f t="shared" si="1"/>
        <v>0</v>
      </c>
      <c r="H19" s="4">
        <f t="shared" si="12"/>
        <v>0</v>
      </c>
      <c r="I19" s="22">
        <f t="shared" si="6"/>
        <v>0</v>
      </c>
      <c r="J19" s="4">
        <f t="shared" si="13"/>
        <v>0</v>
      </c>
      <c r="K19" s="22">
        <f t="shared" si="7"/>
        <v>0</v>
      </c>
      <c r="L19" s="4">
        <f t="shared" si="14"/>
        <v>0</v>
      </c>
      <c r="M19" s="22">
        <f t="shared" si="8"/>
        <v>0</v>
      </c>
      <c r="N19" s="4">
        <f t="shared" si="15"/>
        <v>0</v>
      </c>
      <c r="O19" s="22">
        <f t="shared" si="9"/>
        <v>0</v>
      </c>
      <c r="P19" s="4">
        <f t="shared" si="16"/>
        <v>0</v>
      </c>
      <c r="Q19" s="80">
        <f t="shared" si="10"/>
        <v>0</v>
      </c>
      <c r="R19" s="26">
        <f t="shared" si="10"/>
        <v>0</v>
      </c>
      <c r="T19"/>
    </row>
    <row r="20" spans="1:20" x14ac:dyDescent="0.25">
      <c r="A20" s="89" t="s">
        <v>75</v>
      </c>
      <c r="B20" s="85" t="s">
        <v>76</v>
      </c>
      <c r="C20" s="118" t="s">
        <v>64</v>
      </c>
      <c r="D20" s="91">
        <v>3500</v>
      </c>
      <c r="E20" s="15">
        <f>D20*C2</f>
        <v>0</v>
      </c>
      <c r="F20" s="4">
        <f t="shared" si="11"/>
        <v>0</v>
      </c>
      <c r="G20" s="22">
        <f t="shared" si="1"/>
        <v>0</v>
      </c>
      <c r="H20" s="4">
        <f t="shared" si="12"/>
        <v>0</v>
      </c>
      <c r="I20" s="22">
        <f t="shared" si="6"/>
        <v>0</v>
      </c>
      <c r="J20" s="4">
        <f t="shared" si="13"/>
        <v>0</v>
      </c>
      <c r="K20" s="22">
        <f t="shared" si="7"/>
        <v>0</v>
      </c>
      <c r="L20" s="4">
        <f t="shared" si="14"/>
        <v>0</v>
      </c>
      <c r="M20" s="22">
        <f t="shared" si="8"/>
        <v>0</v>
      </c>
      <c r="N20" s="4">
        <f t="shared" si="15"/>
        <v>0</v>
      </c>
      <c r="O20" s="22">
        <f t="shared" si="9"/>
        <v>0</v>
      </c>
      <c r="P20" s="4">
        <f t="shared" si="16"/>
        <v>0</v>
      </c>
      <c r="Q20" s="80">
        <f t="shared" si="10"/>
        <v>0</v>
      </c>
      <c r="R20" s="26">
        <f t="shared" si="10"/>
        <v>0</v>
      </c>
      <c r="T20"/>
    </row>
    <row r="21" spans="1:20" ht="16.5" thickBot="1" x14ac:dyDescent="0.3">
      <c r="A21" s="124" t="str">
        <f>'DPGF CNAC - Année 1'!A21</f>
        <v>BPI et autres espaces occupés par le Centre</v>
      </c>
      <c r="B21" s="125" t="s">
        <v>77</v>
      </c>
      <c r="C21" s="118" t="s">
        <v>78</v>
      </c>
      <c r="D21" s="126">
        <f>'DPGF CNAC - Année 1'!D21</f>
        <v>13851</v>
      </c>
      <c r="E21" s="15">
        <f>D21*C2</f>
        <v>0</v>
      </c>
      <c r="F21" s="4">
        <f t="shared" si="11"/>
        <v>0</v>
      </c>
      <c r="G21" s="22">
        <f t="shared" si="1"/>
        <v>0</v>
      </c>
      <c r="H21" s="4">
        <f t="shared" si="12"/>
        <v>0</v>
      </c>
      <c r="I21" s="22">
        <f t="shared" si="6"/>
        <v>0</v>
      </c>
      <c r="J21" s="4">
        <f t="shared" si="13"/>
        <v>0</v>
      </c>
      <c r="K21" s="22">
        <f t="shared" si="7"/>
        <v>0</v>
      </c>
      <c r="L21" s="4">
        <f t="shared" si="14"/>
        <v>0</v>
      </c>
      <c r="M21" s="22">
        <f t="shared" si="8"/>
        <v>0</v>
      </c>
      <c r="N21" s="4">
        <f t="shared" si="15"/>
        <v>0</v>
      </c>
      <c r="O21" s="22">
        <f t="shared" si="9"/>
        <v>0</v>
      </c>
      <c r="P21" s="4">
        <f t="shared" si="16"/>
        <v>0</v>
      </c>
      <c r="Q21" s="80">
        <f t="shared" si="10"/>
        <v>0</v>
      </c>
      <c r="R21" s="26">
        <f t="shared" si="10"/>
        <v>0</v>
      </c>
      <c r="T21"/>
    </row>
    <row r="22" spans="1:20" s="27" customFormat="1" ht="29.1" customHeight="1" thickBot="1" x14ac:dyDescent="0.3">
      <c r="A22" s="218"/>
      <c r="B22" s="218"/>
      <c r="C22" s="218"/>
      <c r="D22" s="87">
        <f>D13+D14+D16+D17+D18+D19+D20+D21</f>
        <v>64773</v>
      </c>
      <c r="E22" s="11">
        <f t="shared" ref="E22:R22" si="17">SUM(E11:E20)</f>
        <v>0</v>
      </c>
      <c r="F22" s="11">
        <f t="shared" si="17"/>
        <v>0</v>
      </c>
      <c r="G22" s="11">
        <f t="shared" si="17"/>
        <v>0</v>
      </c>
      <c r="H22" s="11">
        <f t="shared" si="17"/>
        <v>0</v>
      </c>
      <c r="I22" s="11">
        <f t="shared" si="17"/>
        <v>0</v>
      </c>
      <c r="J22" s="11">
        <f t="shared" si="17"/>
        <v>0</v>
      </c>
      <c r="K22" s="11">
        <f t="shared" si="17"/>
        <v>0</v>
      </c>
      <c r="L22" s="11">
        <f t="shared" si="17"/>
        <v>0</v>
      </c>
      <c r="M22" s="11">
        <f t="shared" si="17"/>
        <v>0</v>
      </c>
      <c r="N22" s="11">
        <f t="shared" si="17"/>
        <v>0</v>
      </c>
      <c r="O22" s="11">
        <f t="shared" si="17"/>
        <v>0</v>
      </c>
      <c r="P22" s="11">
        <f t="shared" si="17"/>
        <v>0</v>
      </c>
      <c r="Q22" s="11">
        <f t="shared" si="17"/>
        <v>0</v>
      </c>
      <c r="R22" s="11">
        <f t="shared" si="17"/>
        <v>0</v>
      </c>
    </row>
    <row r="23" spans="1:20" s="16" customFormat="1" ht="17.100000000000001" customHeight="1" x14ac:dyDescent="0.25">
      <c r="A23" s="20"/>
      <c r="B23" s="21"/>
      <c r="C23" s="17"/>
      <c r="D23" s="109"/>
      <c r="S23" s="19"/>
      <c r="T23" s="19"/>
    </row>
    <row r="24" spans="1:20" ht="16.5" thickBot="1" x14ac:dyDescent="0.3"/>
    <row r="25" spans="1:20" s="2" customFormat="1" ht="29.1" customHeight="1" thickBot="1" x14ac:dyDescent="0.3">
      <c r="A25" s="213"/>
      <c r="B25" s="213"/>
      <c r="C25" s="214"/>
      <c r="D25" s="25"/>
      <c r="E25" s="87">
        <f t="shared" ref="E25" si="18">E22</f>
        <v>0</v>
      </c>
      <c r="F25" s="14">
        <f>F22</f>
        <v>0</v>
      </c>
      <c r="G25" s="11">
        <f>G22</f>
        <v>0</v>
      </c>
      <c r="H25" s="14">
        <f>H22</f>
        <v>0</v>
      </c>
      <c r="I25" s="87">
        <f t="shared" ref="I25" si="19">I22</f>
        <v>0</v>
      </c>
      <c r="J25" s="14">
        <f>J22</f>
        <v>0</v>
      </c>
      <c r="K25" s="11">
        <f>K22</f>
        <v>0</v>
      </c>
      <c r="L25" s="14">
        <f>L22</f>
        <v>0</v>
      </c>
      <c r="M25" s="87">
        <f t="shared" ref="M25" si="20">M22</f>
        <v>0</v>
      </c>
      <c r="N25" s="14">
        <f>N22</f>
        <v>0</v>
      </c>
      <c r="O25" s="11">
        <f>O22</f>
        <v>0</v>
      </c>
      <c r="P25" s="14">
        <f>P22</f>
        <v>0</v>
      </c>
      <c r="Q25" s="11">
        <f>Q22</f>
        <v>0</v>
      </c>
      <c r="R25" s="11">
        <f>R22</f>
        <v>0</v>
      </c>
    </row>
    <row r="26" spans="1:20" s="1" customFormat="1" ht="102.75" customHeight="1" thickBot="1" x14ac:dyDescent="0.3">
      <c r="A26" s="215"/>
      <c r="B26" s="215"/>
      <c r="C26" s="216"/>
      <c r="D26" s="24"/>
      <c r="E26" s="5" t="str">
        <f>E10</f>
        <v>MONTANT TOTAL ANNUEL HT</v>
      </c>
      <c r="F26" s="5" t="str">
        <f>F10</f>
        <v xml:space="preserve">MONTANT TOTAL ANNUEL TTC €  </v>
      </c>
      <c r="G26" s="6" t="str">
        <f>G10</f>
        <v>MONTANT TOTAL ANNUEL HT</v>
      </c>
      <c r="H26" s="6" t="str">
        <f>H10</f>
        <v xml:space="preserve">MONTANT TOTAL ANNUEL TTC €  </v>
      </c>
      <c r="I26" s="5" t="str">
        <f t="shared" ref="I26:P26" si="21">I10</f>
        <v>MONTANT TOTAL ANNUEL HT</v>
      </c>
      <c r="J26" s="5" t="str">
        <f t="shared" si="21"/>
        <v xml:space="preserve">MONTANT TOTAL ANNUEL TTC €  </v>
      </c>
      <c r="K26" s="6" t="str">
        <f t="shared" si="21"/>
        <v>MONTANT TOTAL ANNUEL HT</v>
      </c>
      <c r="L26" s="6" t="str">
        <f t="shared" si="21"/>
        <v xml:space="preserve">MONTANT TOTAL ANNUEL TTC €  </v>
      </c>
      <c r="M26" s="5" t="str">
        <f t="shared" si="21"/>
        <v>MONTANT TOTAL ANNUEL HT</v>
      </c>
      <c r="N26" s="5" t="str">
        <f t="shared" si="21"/>
        <v xml:space="preserve">MONTANT TOTAL ANNUEL TTC €  </v>
      </c>
      <c r="O26" s="6" t="str">
        <f t="shared" si="21"/>
        <v>MONTANT TOTAL ANNUEL HT</v>
      </c>
      <c r="P26" s="6" t="str">
        <f t="shared" si="21"/>
        <v xml:space="preserve">MONTANT TOTAL ANNUEL TTC €  </v>
      </c>
      <c r="Q26" s="13" t="str">
        <f>Q9</f>
        <v>MONTANT ANNUEL TOTAL HT</v>
      </c>
      <c r="R26" s="12" t="str">
        <f>R9</f>
        <v xml:space="preserve">MONTANT ANNUEL TOTAL TTC </v>
      </c>
    </row>
    <row r="27" spans="1:20" x14ac:dyDescent="0.25">
      <c r="D27" s="107"/>
      <c r="S27"/>
      <c r="T27"/>
    </row>
    <row r="28" spans="1:20" x14ac:dyDescent="0.25">
      <c r="D28" s="107"/>
      <c r="S28"/>
      <c r="T28"/>
    </row>
    <row r="29" spans="1:20" x14ac:dyDescent="0.25">
      <c r="D29" s="107"/>
      <c r="S29"/>
      <c r="T29"/>
    </row>
    <row r="30" spans="1:20" x14ac:dyDescent="0.25">
      <c r="D30" s="107"/>
      <c r="S30"/>
      <c r="T30"/>
    </row>
    <row r="31" spans="1:20" x14ac:dyDescent="0.25">
      <c r="D31" s="105"/>
      <c r="S31"/>
      <c r="T31"/>
    </row>
    <row r="32" spans="1:20" x14ac:dyDescent="0.25">
      <c r="B32" s="86" t="s">
        <v>79</v>
      </c>
      <c r="S32"/>
      <c r="T32"/>
    </row>
    <row r="33" spans="2:20" x14ac:dyDescent="0.25">
      <c r="S33"/>
      <c r="T33"/>
    </row>
    <row r="34" spans="2:20" x14ac:dyDescent="0.25">
      <c r="B34" s="86" t="s">
        <v>80</v>
      </c>
      <c r="S34"/>
      <c r="T34"/>
    </row>
    <row r="35" spans="2:20" x14ac:dyDescent="0.25">
      <c r="S35"/>
      <c r="T35"/>
    </row>
    <row r="36" spans="2:20" ht="30" customHeight="1" x14ac:dyDescent="0.25">
      <c r="B36" s="217" t="s">
        <v>81</v>
      </c>
      <c r="C36" s="217"/>
      <c r="D36" s="86"/>
      <c r="S36"/>
      <c r="T36"/>
    </row>
  </sheetData>
  <autoFilter ref="A10:T23" xr:uid="{00000000-0001-0000-0300-000000000000}"/>
  <mergeCells count="22">
    <mergeCell ref="A4:B4"/>
    <mergeCell ref="A1:B1"/>
    <mergeCell ref="E1:O3"/>
    <mergeCell ref="P1:Q3"/>
    <mergeCell ref="A2:B2"/>
    <mergeCell ref="A3:B3"/>
    <mergeCell ref="A5:B5"/>
    <mergeCell ref="A6:B6"/>
    <mergeCell ref="A7:B7"/>
    <mergeCell ref="E9:F9"/>
    <mergeCell ref="G9:H9"/>
    <mergeCell ref="A15:R15"/>
    <mergeCell ref="A22:C22"/>
    <mergeCell ref="A25:C26"/>
    <mergeCell ref="B36:C36"/>
    <mergeCell ref="K9:L9"/>
    <mergeCell ref="M9:N9"/>
    <mergeCell ref="O9:P9"/>
    <mergeCell ref="Q9:Q10"/>
    <mergeCell ref="R9:R10"/>
    <mergeCell ref="A11:R11"/>
    <mergeCell ref="I9:J9"/>
  </mergeCells>
  <conditionalFormatting sqref="A11 A12:R14 A15 E25 I25 M25 A16:R22">
    <cfRule type="cellIs" dxfId="1" priority="1" operator="equal">
      <formula>0</formula>
    </cfRule>
  </conditionalFormatting>
  <printOptions horizontalCentered="1" verticalCentered="1"/>
  <pageMargins left="0.7" right="0.7" top="0.75" bottom="0.75" header="0.3" footer="0.3"/>
  <pageSetup paperSize="8" scale="34" orientation="landscape" verticalDpi="4294967292" r:id="rId1"/>
  <headerFooter>
    <oddHeader>&amp;C&amp;"Calibri,Normal"&amp;K000000MARCHE MULTITECHNIQUES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AA7CF-BF7F-4D02-809D-730907BD8C47}">
  <sheetPr>
    <pageSetUpPr fitToPage="1"/>
  </sheetPr>
  <dimension ref="A1:T36"/>
  <sheetViews>
    <sheetView zoomScale="55" zoomScaleNormal="55" zoomScaleSheetLayoutView="70" workbookViewId="0">
      <pane xSplit="1" ySplit="10" topLeftCell="C11" activePane="bottomRight" state="frozen"/>
      <selection pane="topRight" activeCell="D1" sqref="D1"/>
      <selection pane="bottomLeft" activeCell="A7" sqref="A7"/>
      <selection pane="bottomRight" activeCell="G10" sqref="G10"/>
    </sheetView>
  </sheetViews>
  <sheetFormatPr baseColWidth="10" defaultColWidth="11" defaultRowHeight="15.75" x14ac:dyDescent="0.25"/>
  <cols>
    <col min="1" max="1" width="53" style="81" customWidth="1"/>
    <col min="2" max="2" width="31.875" style="86" customWidth="1"/>
    <col min="3" max="4" width="25.875" style="3" customWidth="1"/>
    <col min="5" max="5" width="21.125" style="3" customWidth="1"/>
    <col min="6" max="6" width="18" style="3" customWidth="1"/>
    <col min="7" max="7" width="21.125" style="3" customWidth="1"/>
    <col min="8" max="8" width="18" style="3" customWidth="1"/>
    <col min="9" max="9" width="21.125" style="3" customWidth="1"/>
    <col min="10" max="10" width="18" style="3" customWidth="1"/>
    <col min="11" max="11" width="21.125" style="3" customWidth="1"/>
    <col min="12" max="12" width="18" style="3" customWidth="1"/>
    <col min="13" max="13" width="21.125" style="3" customWidth="1"/>
    <col min="14" max="14" width="18" style="3" customWidth="1"/>
    <col min="15" max="15" width="21.125" style="3" customWidth="1"/>
    <col min="16" max="17" width="18" style="3" customWidth="1"/>
    <col min="18" max="18" width="17.375" style="82" customWidth="1"/>
    <col min="19" max="20" width="15.625" style="83" customWidth="1"/>
    <col min="22" max="22" width="14" customWidth="1"/>
  </cols>
  <sheetData>
    <row r="1" spans="1:20" ht="78.95" customHeight="1" thickBot="1" x14ac:dyDescent="0.3">
      <c r="A1" s="230" t="s">
        <v>43</v>
      </c>
      <c r="B1" s="231"/>
      <c r="C1" s="7" t="s">
        <v>44</v>
      </c>
      <c r="D1"/>
      <c r="E1" s="238" t="s">
        <v>88</v>
      </c>
      <c r="F1" s="239"/>
      <c r="G1" s="239"/>
      <c r="H1" s="239"/>
      <c r="I1" s="239"/>
      <c r="J1" s="239"/>
      <c r="K1" s="239"/>
      <c r="L1" s="239"/>
      <c r="M1" s="239"/>
      <c r="N1" s="239"/>
      <c r="O1" s="240"/>
      <c r="P1" s="232"/>
      <c r="Q1" s="233"/>
    </row>
    <row r="2" spans="1:20" ht="31.35" customHeight="1" x14ac:dyDescent="0.25">
      <c r="A2" s="251" t="s">
        <v>46</v>
      </c>
      <c r="B2" s="252"/>
      <c r="C2" s="114">
        <f>+'DPGF A REPORTER'!C6</f>
        <v>0</v>
      </c>
      <c r="D2"/>
      <c r="E2" s="241"/>
      <c r="F2" s="242"/>
      <c r="G2" s="242"/>
      <c r="H2" s="242"/>
      <c r="I2" s="242"/>
      <c r="J2" s="242"/>
      <c r="K2" s="242"/>
      <c r="L2" s="242"/>
      <c r="M2" s="242"/>
      <c r="N2" s="242"/>
      <c r="O2" s="243"/>
      <c r="P2" s="234"/>
      <c r="Q2" s="235"/>
    </row>
    <row r="3" spans="1:20" ht="31.35" customHeight="1" thickBot="1" x14ac:dyDescent="0.3">
      <c r="A3" s="247" t="s">
        <v>47</v>
      </c>
      <c r="B3" s="248"/>
      <c r="C3" s="115">
        <f>'DPGF A REPORTER'!C7</f>
        <v>0</v>
      </c>
      <c r="D3"/>
      <c r="E3" s="244"/>
      <c r="F3" s="245"/>
      <c r="G3" s="245"/>
      <c r="H3" s="245"/>
      <c r="I3" s="245"/>
      <c r="J3" s="245"/>
      <c r="K3" s="245"/>
      <c r="L3" s="245"/>
      <c r="M3" s="245"/>
      <c r="N3" s="245"/>
      <c r="O3" s="246"/>
      <c r="P3" s="236"/>
      <c r="Q3" s="237"/>
    </row>
    <row r="4" spans="1:20" ht="31.35" customHeight="1" x14ac:dyDescent="0.25">
      <c r="A4" s="247" t="s">
        <v>48</v>
      </c>
      <c r="B4" s="248"/>
      <c r="C4" s="115">
        <f>'DPGF A REPORTER'!C8</f>
        <v>0</v>
      </c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20" ht="31.35" customHeight="1" x14ac:dyDescent="0.25">
      <c r="A5" s="247" t="s">
        <v>49</v>
      </c>
      <c r="B5" s="248"/>
      <c r="C5" s="115">
        <f>'DPGF A REPORTER'!C9</f>
        <v>0</v>
      </c>
      <c r="D5"/>
      <c r="E5" s="256" t="s">
        <v>107</v>
      </c>
      <c r="F5" s="254"/>
      <c r="G5" s="254"/>
      <c r="H5" s="254"/>
      <c r="I5" s="254"/>
      <c r="J5" s="254"/>
      <c r="K5" s="254"/>
      <c r="L5" s="254"/>
      <c r="M5" s="254"/>
      <c r="N5" s="254"/>
      <c r="O5" s="254"/>
      <c r="P5"/>
      <c r="Q5"/>
    </row>
    <row r="6" spans="1:20" ht="31.35" customHeight="1" x14ac:dyDescent="0.25">
      <c r="A6" s="247" t="s">
        <v>50</v>
      </c>
      <c r="B6" s="248"/>
      <c r="C6" s="115">
        <f>'DPGF A REPORTER'!C10</f>
        <v>0</v>
      </c>
      <c r="D6"/>
      <c r="E6"/>
      <c r="F6"/>
      <c r="G6"/>
      <c r="H6"/>
      <c r="I6"/>
      <c r="J6"/>
      <c r="K6"/>
      <c r="L6"/>
      <c r="M6"/>
      <c r="N6"/>
      <c r="O6"/>
      <c r="P6"/>
      <c r="Q6"/>
    </row>
    <row r="7" spans="1:20" ht="31.35" customHeight="1" thickBot="1" x14ac:dyDescent="0.3">
      <c r="A7" s="249" t="s">
        <v>51</v>
      </c>
      <c r="B7" s="250"/>
      <c r="C7" s="116">
        <f>'DPGF A REPORTER'!C11</f>
        <v>0</v>
      </c>
      <c r="D7"/>
      <c r="E7"/>
      <c r="F7"/>
      <c r="G7"/>
      <c r="H7"/>
      <c r="I7"/>
      <c r="J7"/>
      <c r="K7"/>
      <c r="L7"/>
      <c r="M7"/>
      <c r="N7"/>
      <c r="O7"/>
      <c r="P7"/>
      <c r="Q7"/>
    </row>
    <row r="8" spans="1:20" ht="35.1" customHeight="1" thickBot="1" x14ac:dyDescent="0.3">
      <c r="B8" s="81"/>
      <c r="C8" s="81"/>
      <c r="D8" s="81"/>
    </row>
    <row r="9" spans="1:20" s="16" customFormat="1" ht="69.95" customHeight="1" thickBot="1" x14ac:dyDescent="0.3">
      <c r="A9" s="18"/>
      <c r="B9" s="18"/>
      <c r="C9" s="18"/>
      <c r="D9" s="18"/>
      <c r="E9" s="221" t="str">
        <f>A2</f>
        <v>CHAUFFAGE - VENTILATION - CLIMATISATION - DESENFUMAGE - CVCD</v>
      </c>
      <c r="F9" s="253"/>
      <c r="G9" s="222" t="str">
        <f>A3</f>
        <v>COURANT FORT</v>
      </c>
      <c r="H9" s="253"/>
      <c r="I9" s="221" t="str">
        <f>A4</f>
        <v>COURANT FAIBLE</v>
      </c>
      <c r="J9" s="253"/>
      <c r="K9" s="222" t="str">
        <f>A5</f>
        <v>PLOMBERIE - SANITAIRE</v>
      </c>
      <c r="L9" s="253"/>
      <c r="M9" s="221" t="str">
        <f>A6</f>
        <v>SERRURERIE - MENUISERIE</v>
      </c>
      <c r="N9" s="253"/>
      <c r="O9" s="222" t="str">
        <f>A7</f>
        <v>SSI - INTERPHONIE DE SECURITE - EXTINCTEURS</v>
      </c>
      <c r="P9" s="253"/>
      <c r="Q9" s="219" t="s">
        <v>83</v>
      </c>
      <c r="R9" s="219" t="s">
        <v>84</v>
      </c>
      <c r="S9" s="19"/>
      <c r="T9" s="19"/>
    </row>
    <row r="10" spans="1:20" s="1" customFormat="1" ht="102.75" customHeight="1" thickBot="1" x14ac:dyDescent="0.3">
      <c r="A10" s="8" t="s">
        <v>55</v>
      </c>
      <c r="B10" s="9" t="s">
        <v>56</v>
      </c>
      <c r="C10" s="10" t="s">
        <v>57</v>
      </c>
      <c r="D10" s="108" t="s">
        <v>58</v>
      </c>
      <c r="E10" s="113" t="s">
        <v>60</v>
      </c>
      <c r="F10" s="113" t="s">
        <v>85</v>
      </c>
      <c r="G10" s="113" t="s">
        <v>60</v>
      </c>
      <c r="H10" s="113" t="s">
        <v>85</v>
      </c>
      <c r="I10" s="113" t="s">
        <v>60</v>
      </c>
      <c r="J10" s="113" t="s">
        <v>85</v>
      </c>
      <c r="K10" s="113" t="s">
        <v>60</v>
      </c>
      <c r="L10" s="113" t="s">
        <v>85</v>
      </c>
      <c r="M10" s="113" t="s">
        <v>60</v>
      </c>
      <c r="N10" s="113" t="s">
        <v>85</v>
      </c>
      <c r="O10" s="113" t="s">
        <v>60</v>
      </c>
      <c r="P10" s="113" t="s">
        <v>85</v>
      </c>
      <c r="Q10" s="220"/>
      <c r="R10" s="220"/>
    </row>
    <row r="11" spans="1:20" ht="17.100000000000001" customHeight="1" thickBot="1" x14ac:dyDescent="0.3">
      <c r="A11" s="227" t="s">
        <v>62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9"/>
      <c r="T11"/>
    </row>
    <row r="12" spans="1:20" hidden="1" x14ac:dyDescent="0.25">
      <c r="A12" s="111" t="s">
        <v>86</v>
      </c>
      <c r="B12" s="84"/>
      <c r="C12" s="117" t="s">
        <v>64</v>
      </c>
      <c r="D12" s="90">
        <v>75000</v>
      </c>
      <c r="E12" s="22">
        <f>D12*C2</f>
        <v>0</v>
      </c>
      <c r="F12" s="23">
        <f>E12*1.2</f>
        <v>0</v>
      </c>
      <c r="G12" s="22">
        <f>D12*$C$3</f>
        <v>0</v>
      </c>
      <c r="H12" s="23">
        <f>G12*1.2</f>
        <v>0</v>
      </c>
      <c r="I12" s="22">
        <f>D12*$C$4</f>
        <v>0</v>
      </c>
      <c r="J12" s="23">
        <f>I12*1.2</f>
        <v>0</v>
      </c>
      <c r="K12" s="22">
        <f>D12*$C$5</f>
        <v>0</v>
      </c>
      <c r="L12" s="23">
        <f>K12*1.2</f>
        <v>0</v>
      </c>
      <c r="M12" s="22">
        <f>D12*$C$6</f>
        <v>0</v>
      </c>
      <c r="N12" s="23">
        <f>M12*1.2</f>
        <v>0</v>
      </c>
      <c r="O12" s="22">
        <f>D12*$C$7</f>
        <v>0</v>
      </c>
      <c r="P12" s="23">
        <f>O12*1.2</f>
        <v>0</v>
      </c>
      <c r="Q12" s="80">
        <f t="shared" ref="Q12:R14" si="0">SUM(E12,G12,I12,K12,M12,O12)</f>
        <v>0</v>
      </c>
      <c r="R12" s="26">
        <f t="shared" si="0"/>
        <v>0</v>
      </c>
      <c r="T12"/>
    </row>
    <row r="13" spans="1:20" x14ac:dyDescent="0.25">
      <c r="A13" s="112" t="s">
        <v>65</v>
      </c>
      <c r="B13" s="85"/>
      <c r="C13" s="118" t="s">
        <v>64</v>
      </c>
      <c r="D13" s="91">
        <v>8000</v>
      </c>
      <c r="E13" s="15">
        <f>D13*C2</f>
        <v>0</v>
      </c>
      <c r="F13" s="4">
        <f>E13*1.2</f>
        <v>0</v>
      </c>
      <c r="G13" s="22">
        <f t="shared" ref="G13:G21" si="1">D13*$C$3</f>
        <v>0</v>
      </c>
      <c r="H13" s="4">
        <f>G13*1.2</f>
        <v>0</v>
      </c>
      <c r="I13" s="22">
        <f t="shared" ref="I13:I14" si="2">D13*$C$4</f>
        <v>0</v>
      </c>
      <c r="J13" s="4">
        <f>I13*1.2</f>
        <v>0</v>
      </c>
      <c r="K13" s="22">
        <f t="shared" ref="K13:K14" si="3">D13*$C$5</f>
        <v>0</v>
      </c>
      <c r="L13" s="4">
        <f>K13*1.2</f>
        <v>0</v>
      </c>
      <c r="M13" s="22">
        <f t="shared" ref="M13:M14" si="4">D13*$C$6</f>
        <v>0</v>
      </c>
      <c r="N13" s="4">
        <f>M13*1.2</f>
        <v>0</v>
      </c>
      <c r="O13" s="22">
        <f t="shared" ref="O13:O14" si="5">D13*$C$7</f>
        <v>0</v>
      </c>
      <c r="P13" s="4">
        <f>O13*1.2</f>
        <v>0</v>
      </c>
      <c r="Q13" s="80">
        <f t="shared" si="0"/>
        <v>0</v>
      </c>
      <c r="R13" s="26">
        <f t="shared" si="0"/>
        <v>0</v>
      </c>
      <c r="T13"/>
    </row>
    <row r="14" spans="1:20" ht="48" thickBot="1" x14ac:dyDescent="0.3">
      <c r="A14" s="119" t="s">
        <v>66</v>
      </c>
      <c r="B14" s="120"/>
      <c r="C14" s="123" t="s">
        <v>64</v>
      </c>
      <c r="D14" s="121">
        <v>5000</v>
      </c>
      <c r="E14" s="122">
        <f>D14*C2</f>
        <v>0</v>
      </c>
      <c r="F14" s="4">
        <f>E14*1.2</f>
        <v>0</v>
      </c>
      <c r="G14" s="22">
        <f t="shared" si="1"/>
        <v>0</v>
      </c>
      <c r="H14" s="4">
        <f>G14*1.2</f>
        <v>0</v>
      </c>
      <c r="I14" s="22">
        <f t="shared" si="2"/>
        <v>0</v>
      </c>
      <c r="J14" s="4">
        <f>I14*1.2</f>
        <v>0</v>
      </c>
      <c r="K14" s="22">
        <f t="shared" si="3"/>
        <v>0</v>
      </c>
      <c r="L14" s="4">
        <f>K14*1.2</f>
        <v>0</v>
      </c>
      <c r="M14" s="22">
        <f t="shared" si="4"/>
        <v>0</v>
      </c>
      <c r="N14" s="4">
        <f>M14*1.2</f>
        <v>0</v>
      </c>
      <c r="O14" s="22">
        <f t="shared" si="5"/>
        <v>0</v>
      </c>
      <c r="P14" s="4">
        <f>O14*1.2</f>
        <v>0</v>
      </c>
      <c r="Q14" s="80">
        <f t="shared" si="0"/>
        <v>0</v>
      </c>
      <c r="R14" s="26">
        <f t="shared" si="0"/>
        <v>0</v>
      </c>
      <c r="T14"/>
    </row>
    <row r="15" spans="1:20" ht="17.100000000000001" customHeight="1" thickBot="1" x14ac:dyDescent="0.3">
      <c r="A15" s="224" t="s">
        <v>67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6"/>
      <c r="T15"/>
    </row>
    <row r="16" spans="1:20" x14ac:dyDescent="0.25">
      <c r="A16" s="88" t="s">
        <v>68</v>
      </c>
      <c r="B16" s="84"/>
      <c r="C16" s="117" t="s">
        <v>64</v>
      </c>
      <c r="D16" s="90">
        <f>'DPGF CNAC - Année 1'!D16</f>
        <v>15522</v>
      </c>
      <c r="E16" s="15">
        <f>D16*C2</f>
        <v>0</v>
      </c>
      <c r="F16" s="4">
        <f>E16*1.2</f>
        <v>0</v>
      </c>
      <c r="G16" s="22">
        <f t="shared" si="1"/>
        <v>0</v>
      </c>
      <c r="H16" s="4">
        <f>G16*1.2</f>
        <v>0</v>
      </c>
      <c r="I16" s="22">
        <f t="shared" ref="I16:I21" si="6">D16*$C$4</f>
        <v>0</v>
      </c>
      <c r="J16" s="4">
        <f>I16*1.2</f>
        <v>0</v>
      </c>
      <c r="K16" s="22">
        <f t="shared" ref="K16:K21" si="7">D16*$C$5</f>
        <v>0</v>
      </c>
      <c r="L16" s="4">
        <f>K16*1.2</f>
        <v>0</v>
      </c>
      <c r="M16" s="22">
        <f t="shared" ref="M16:M21" si="8">D16*$C$6</f>
        <v>0</v>
      </c>
      <c r="N16" s="4">
        <f>M16*1.2</f>
        <v>0</v>
      </c>
      <c r="O16" s="22">
        <f t="shared" ref="O16:O21" si="9">D16*$C$7</f>
        <v>0</v>
      </c>
      <c r="P16" s="4">
        <f>O16*1.2</f>
        <v>0</v>
      </c>
      <c r="Q16" s="80">
        <f t="shared" ref="Q16:R21" si="10">SUM(E16,G16,I16,K16,M16,O16)</f>
        <v>0</v>
      </c>
      <c r="R16" s="26">
        <f t="shared" si="10"/>
        <v>0</v>
      </c>
      <c r="T16"/>
    </row>
    <row r="17" spans="1:20" ht="31.5" x14ac:dyDescent="0.25">
      <c r="A17" s="89" t="s">
        <v>69</v>
      </c>
      <c r="B17" s="85" t="s">
        <v>70</v>
      </c>
      <c r="C17" s="118" t="s">
        <v>64</v>
      </c>
      <c r="D17" s="91">
        <v>14500</v>
      </c>
      <c r="E17" s="15">
        <f>D17*C2</f>
        <v>0</v>
      </c>
      <c r="F17" s="4">
        <f t="shared" ref="F17:F21" si="11">E17*1.2</f>
        <v>0</v>
      </c>
      <c r="G17" s="22">
        <f t="shared" si="1"/>
        <v>0</v>
      </c>
      <c r="H17" s="4">
        <f t="shared" ref="H17:H21" si="12">G17*1.2</f>
        <v>0</v>
      </c>
      <c r="I17" s="22">
        <f t="shared" si="6"/>
        <v>0</v>
      </c>
      <c r="J17" s="4">
        <f t="shared" ref="J17:J21" si="13">I17*1.2</f>
        <v>0</v>
      </c>
      <c r="K17" s="22">
        <f t="shared" si="7"/>
        <v>0</v>
      </c>
      <c r="L17" s="4">
        <f t="shared" ref="L17:L21" si="14">K17*1.2</f>
        <v>0</v>
      </c>
      <c r="M17" s="22">
        <f t="shared" si="8"/>
        <v>0</v>
      </c>
      <c r="N17" s="4">
        <f t="shared" ref="N17:N21" si="15">M17*1.2</f>
        <v>0</v>
      </c>
      <c r="O17" s="22">
        <f t="shared" si="9"/>
        <v>0</v>
      </c>
      <c r="P17" s="4">
        <f t="shared" ref="P17:P21" si="16">O17*1.2</f>
        <v>0</v>
      </c>
      <c r="Q17" s="80">
        <f t="shared" si="10"/>
        <v>0</v>
      </c>
      <c r="R17" s="26">
        <f>SUM(F17,H17,J17,L17,N17,P17)</f>
        <v>0</v>
      </c>
      <c r="T17"/>
    </row>
    <row r="18" spans="1:20" x14ac:dyDescent="0.25">
      <c r="A18" s="89" t="s">
        <v>71</v>
      </c>
      <c r="B18" s="85" t="s">
        <v>72</v>
      </c>
      <c r="C18" s="118" t="s">
        <v>64</v>
      </c>
      <c r="D18" s="91">
        <v>1900</v>
      </c>
      <c r="E18" s="15">
        <f>D18*C2</f>
        <v>0</v>
      </c>
      <c r="F18" s="4">
        <f t="shared" si="11"/>
        <v>0</v>
      </c>
      <c r="G18" s="22">
        <f>D18*$C$3</f>
        <v>0</v>
      </c>
      <c r="H18" s="4">
        <f t="shared" si="12"/>
        <v>0</v>
      </c>
      <c r="I18" s="22">
        <f t="shared" si="6"/>
        <v>0</v>
      </c>
      <c r="J18" s="4">
        <f t="shared" si="13"/>
        <v>0</v>
      </c>
      <c r="K18" s="22">
        <f t="shared" si="7"/>
        <v>0</v>
      </c>
      <c r="L18" s="4">
        <f t="shared" si="14"/>
        <v>0</v>
      </c>
      <c r="M18" s="22">
        <f t="shared" si="8"/>
        <v>0</v>
      </c>
      <c r="N18" s="4">
        <f t="shared" si="15"/>
        <v>0</v>
      </c>
      <c r="O18" s="22">
        <f t="shared" si="9"/>
        <v>0</v>
      </c>
      <c r="P18" s="4">
        <f t="shared" si="16"/>
        <v>0</v>
      </c>
      <c r="Q18" s="80">
        <f t="shared" si="10"/>
        <v>0</v>
      </c>
      <c r="R18" s="26">
        <f t="shared" si="10"/>
        <v>0</v>
      </c>
      <c r="T18"/>
    </row>
    <row r="19" spans="1:20" x14ac:dyDescent="0.25">
      <c r="A19" s="89" t="s">
        <v>73</v>
      </c>
      <c r="B19" s="85" t="s">
        <v>74</v>
      </c>
      <c r="C19" s="118" t="s">
        <v>64</v>
      </c>
      <c r="D19" s="91">
        <v>2500</v>
      </c>
      <c r="E19" s="15">
        <f>D19*C2</f>
        <v>0</v>
      </c>
      <c r="F19" s="4">
        <f t="shared" si="11"/>
        <v>0</v>
      </c>
      <c r="G19" s="22">
        <f t="shared" si="1"/>
        <v>0</v>
      </c>
      <c r="H19" s="4">
        <f t="shared" si="12"/>
        <v>0</v>
      </c>
      <c r="I19" s="22">
        <f t="shared" si="6"/>
        <v>0</v>
      </c>
      <c r="J19" s="4">
        <f t="shared" si="13"/>
        <v>0</v>
      </c>
      <c r="K19" s="22">
        <f t="shared" si="7"/>
        <v>0</v>
      </c>
      <c r="L19" s="4">
        <f t="shared" si="14"/>
        <v>0</v>
      </c>
      <c r="M19" s="22">
        <f t="shared" si="8"/>
        <v>0</v>
      </c>
      <c r="N19" s="4">
        <f t="shared" si="15"/>
        <v>0</v>
      </c>
      <c r="O19" s="22">
        <f t="shared" si="9"/>
        <v>0</v>
      </c>
      <c r="P19" s="4">
        <f t="shared" si="16"/>
        <v>0</v>
      </c>
      <c r="Q19" s="80">
        <f t="shared" si="10"/>
        <v>0</v>
      </c>
      <c r="R19" s="26">
        <f t="shared" si="10"/>
        <v>0</v>
      </c>
      <c r="T19"/>
    </row>
    <row r="20" spans="1:20" x14ac:dyDescent="0.25">
      <c r="A20" s="89" t="s">
        <v>75</v>
      </c>
      <c r="B20" s="85" t="s">
        <v>76</v>
      </c>
      <c r="C20" s="118" t="s">
        <v>64</v>
      </c>
      <c r="D20" s="91">
        <v>3500</v>
      </c>
      <c r="E20" s="15">
        <f>D20*C2</f>
        <v>0</v>
      </c>
      <c r="F20" s="4">
        <f t="shared" si="11"/>
        <v>0</v>
      </c>
      <c r="G20" s="22">
        <f t="shared" si="1"/>
        <v>0</v>
      </c>
      <c r="H20" s="4">
        <f t="shared" si="12"/>
        <v>0</v>
      </c>
      <c r="I20" s="22">
        <f t="shared" si="6"/>
        <v>0</v>
      </c>
      <c r="J20" s="4">
        <f t="shared" si="13"/>
        <v>0</v>
      </c>
      <c r="K20" s="22">
        <f t="shared" si="7"/>
        <v>0</v>
      </c>
      <c r="L20" s="4">
        <f t="shared" si="14"/>
        <v>0</v>
      </c>
      <c r="M20" s="22">
        <f t="shared" si="8"/>
        <v>0</v>
      </c>
      <c r="N20" s="4">
        <f t="shared" si="15"/>
        <v>0</v>
      </c>
      <c r="O20" s="22">
        <f t="shared" si="9"/>
        <v>0</v>
      </c>
      <c r="P20" s="4">
        <f t="shared" si="16"/>
        <v>0</v>
      </c>
      <c r="Q20" s="80">
        <f t="shared" si="10"/>
        <v>0</v>
      </c>
      <c r="R20" s="26">
        <f t="shared" si="10"/>
        <v>0</v>
      </c>
      <c r="T20"/>
    </row>
    <row r="21" spans="1:20" ht="16.5" thickBot="1" x14ac:dyDescent="0.3">
      <c r="A21" s="124" t="str">
        <f>'DPGF CNAC - Année 1'!A21</f>
        <v>BPI et autres espaces occupés par le Centre</v>
      </c>
      <c r="B21" s="125" t="s">
        <v>77</v>
      </c>
      <c r="C21" s="118" t="s">
        <v>78</v>
      </c>
      <c r="D21" s="126">
        <f>'DPGF CNAC - Année 1'!D21</f>
        <v>13851</v>
      </c>
      <c r="E21" s="15">
        <f>D21*C2</f>
        <v>0</v>
      </c>
      <c r="F21" s="4">
        <f t="shared" si="11"/>
        <v>0</v>
      </c>
      <c r="G21" s="22">
        <f t="shared" si="1"/>
        <v>0</v>
      </c>
      <c r="H21" s="4">
        <f t="shared" si="12"/>
        <v>0</v>
      </c>
      <c r="I21" s="22">
        <f t="shared" si="6"/>
        <v>0</v>
      </c>
      <c r="J21" s="4">
        <f t="shared" si="13"/>
        <v>0</v>
      </c>
      <c r="K21" s="22">
        <f t="shared" si="7"/>
        <v>0</v>
      </c>
      <c r="L21" s="4">
        <f t="shared" si="14"/>
        <v>0</v>
      </c>
      <c r="M21" s="22">
        <f t="shared" si="8"/>
        <v>0</v>
      </c>
      <c r="N21" s="4">
        <f t="shared" si="15"/>
        <v>0</v>
      </c>
      <c r="O21" s="22">
        <f t="shared" si="9"/>
        <v>0</v>
      </c>
      <c r="P21" s="4">
        <f t="shared" si="16"/>
        <v>0</v>
      </c>
      <c r="Q21" s="80">
        <f t="shared" si="10"/>
        <v>0</v>
      </c>
      <c r="R21" s="26">
        <f t="shared" si="10"/>
        <v>0</v>
      </c>
      <c r="T21"/>
    </row>
    <row r="22" spans="1:20" s="27" customFormat="1" ht="29.1" customHeight="1" thickBot="1" x14ac:dyDescent="0.3">
      <c r="A22" s="218"/>
      <c r="B22" s="218"/>
      <c r="C22" s="218"/>
      <c r="D22" s="87">
        <f>D13+D14+D17+D16+D19+D18+D20+D21</f>
        <v>64773</v>
      </c>
      <c r="E22" s="11">
        <f t="shared" ref="E22:R22" si="17">SUM(E11:E20)</f>
        <v>0</v>
      </c>
      <c r="F22" s="11">
        <f t="shared" si="17"/>
        <v>0</v>
      </c>
      <c r="G22" s="11">
        <f t="shared" si="17"/>
        <v>0</v>
      </c>
      <c r="H22" s="11">
        <f t="shared" si="17"/>
        <v>0</v>
      </c>
      <c r="I22" s="11">
        <f t="shared" si="17"/>
        <v>0</v>
      </c>
      <c r="J22" s="11">
        <f t="shared" si="17"/>
        <v>0</v>
      </c>
      <c r="K22" s="11">
        <f t="shared" si="17"/>
        <v>0</v>
      </c>
      <c r="L22" s="11">
        <f t="shared" si="17"/>
        <v>0</v>
      </c>
      <c r="M22" s="11">
        <f t="shared" si="17"/>
        <v>0</v>
      </c>
      <c r="N22" s="11">
        <f t="shared" si="17"/>
        <v>0</v>
      </c>
      <c r="O22" s="11">
        <f t="shared" si="17"/>
        <v>0</v>
      </c>
      <c r="P22" s="11">
        <f t="shared" si="17"/>
        <v>0</v>
      </c>
      <c r="Q22" s="11">
        <f t="shared" si="17"/>
        <v>0</v>
      </c>
      <c r="R22" s="11">
        <f t="shared" si="17"/>
        <v>0</v>
      </c>
    </row>
    <row r="23" spans="1:20" s="16" customFormat="1" ht="17.100000000000001" customHeight="1" x14ac:dyDescent="0.25">
      <c r="A23" s="20"/>
      <c r="B23" s="21"/>
      <c r="C23" s="17"/>
      <c r="D23" s="109"/>
      <c r="S23" s="19"/>
      <c r="T23" s="19"/>
    </row>
    <row r="24" spans="1:20" ht="16.5" thickBot="1" x14ac:dyDescent="0.3"/>
    <row r="25" spans="1:20" s="2" customFormat="1" ht="29.1" customHeight="1" thickBot="1" x14ac:dyDescent="0.3">
      <c r="A25" s="213"/>
      <c r="B25" s="213"/>
      <c r="C25" s="214"/>
      <c r="D25" s="25"/>
      <c r="E25" s="87">
        <f t="shared" ref="E25" si="18">E22</f>
        <v>0</v>
      </c>
      <c r="F25" s="14">
        <f>F22</f>
        <v>0</v>
      </c>
      <c r="G25" s="11">
        <f>G22</f>
        <v>0</v>
      </c>
      <c r="H25" s="14">
        <f>H22</f>
        <v>0</v>
      </c>
      <c r="I25" s="87">
        <f t="shared" ref="I25" si="19">I22</f>
        <v>0</v>
      </c>
      <c r="J25" s="14">
        <f>J22</f>
        <v>0</v>
      </c>
      <c r="K25" s="11">
        <f>K22</f>
        <v>0</v>
      </c>
      <c r="L25" s="14">
        <f>L22</f>
        <v>0</v>
      </c>
      <c r="M25" s="87">
        <f t="shared" ref="M25" si="20">M22</f>
        <v>0</v>
      </c>
      <c r="N25" s="14">
        <f>N22</f>
        <v>0</v>
      </c>
      <c r="O25" s="11">
        <f>O22</f>
        <v>0</v>
      </c>
      <c r="P25" s="14">
        <f>P22</f>
        <v>0</v>
      </c>
      <c r="Q25" s="11">
        <f>Q22</f>
        <v>0</v>
      </c>
      <c r="R25" s="11">
        <f>R22</f>
        <v>0</v>
      </c>
    </row>
    <row r="26" spans="1:20" s="1" customFormat="1" ht="102.75" customHeight="1" thickBot="1" x14ac:dyDescent="0.3">
      <c r="A26" s="215"/>
      <c r="B26" s="215"/>
      <c r="C26" s="216"/>
      <c r="D26" s="24"/>
      <c r="E26" s="5" t="str">
        <f>E10</f>
        <v>MONTANT TOTAL ANNUEL HT</v>
      </c>
      <c r="F26" s="5" t="str">
        <f>F10</f>
        <v xml:space="preserve">MONTANT TOTAL ANNUEL TTC €  </v>
      </c>
      <c r="G26" s="6" t="str">
        <f>G10</f>
        <v>MONTANT TOTAL ANNUEL HT</v>
      </c>
      <c r="H26" s="6" t="str">
        <f>H10</f>
        <v xml:space="preserve">MONTANT TOTAL ANNUEL TTC €  </v>
      </c>
      <c r="I26" s="5" t="str">
        <f t="shared" ref="I26:P26" si="21">I10</f>
        <v>MONTANT TOTAL ANNUEL HT</v>
      </c>
      <c r="J26" s="5" t="str">
        <f t="shared" si="21"/>
        <v xml:space="preserve">MONTANT TOTAL ANNUEL TTC €  </v>
      </c>
      <c r="K26" s="6" t="str">
        <f t="shared" si="21"/>
        <v>MONTANT TOTAL ANNUEL HT</v>
      </c>
      <c r="L26" s="6" t="str">
        <f t="shared" si="21"/>
        <v xml:space="preserve">MONTANT TOTAL ANNUEL TTC €  </v>
      </c>
      <c r="M26" s="5" t="str">
        <f t="shared" si="21"/>
        <v>MONTANT TOTAL ANNUEL HT</v>
      </c>
      <c r="N26" s="5" t="str">
        <f t="shared" si="21"/>
        <v xml:space="preserve">MONTANT TOTAL ANNUEL TTC €  </v>
      </c>
      <c r="O26" s="6" t="str">
        <f t="shared" si="21"/>
        <v>MONTANT TOTAL ANNUEL HT</v>
      </c>
      <c r="P26" s="6" t="str">
        <f t="shared" si="21"/>
        <v xml:space="preserve">MONTANT TOTAL ANNUEL TTC €  </v>
      </c>
      <c r="Q26" s="13" t="str">
        <f>Q9</f>
        <v>MONTANT ANNUEL TOTAL HT</v>
      </c>
      <c r="R26" s="12" t="str">
        <f>R9</f>
        <v xml:space="preserve">MONTANT ANNUEL TOTAL TTC </v>
      </c>
    </row>
    <row r="27" spans="1:20" x14ac:dyDescent="0.25">
      <c r="D27" s="107"/>
      <c r="S27"/>
      <c r="T27"/>
    </row>
    <row r="28" spans="1:20" x14ac:dyDescent="0.25">
      <c r="D28" s="107"/>
      <c r="S28"/>
      <c r="T28"/>
    </row>
    <row r="29" spans="1:20" x14ac:dyDescent="0.25">
      <c r="D29" s="107"/>
      <c r="S29"/>
      <c r="T29"/>
    </row>
    <row r="30" spans="1:20" x14ac:dyDescent="0.25">
      <c r="D30" s="107"/>
      <c r="S30"/>
      <c r="T30"/>
    </row>
    <row r="31" spans="1:20" x14ac:dyDescent="0.25">
      <c r="D31" s="105"/>
      <c r="S31"/>
      <c r="T31"/>
    </row>
    <row r="32" spans="1:20" x14ac:dyDescent="0.25">
      <c r="B32" s="86" t="s">
        <v>79</v>
      </c>
      <c r="S32"/>
      <c r="T32"/>
    </row>
    <row r="33" spans="2:20" x14ac:dyDescent="0.25">
      <c r="S33"/>
      <c r="T33"/>
    </row>
    <row r="34" spans="2:20" x14ac:dyDescent="0.25">
      <c r="B34" s="86" t="s">
        <v>80</v>
      </c>
      <c r="S34"/>
      <c r="T34"/>
    </row>
    <row r="35" spans="2:20" x14ac:dyDescent="0.25">
      <c r="S35"/>
      <c r="T35"/>
    </row>
    <row r="36" spans="2:20" ht="30" customHeight="1" x14ac:dyDescent="0.25">
      <c r="B36" s="217" t="s">
        <v>81</v>
      </c>
      <c r="C36" s="217"/>
      <c r="D36" s="86"/>
      <c r="S36"/>
      <c r="T36"/>
    </row>
  </sheetData>
  <autoFilter ref="A10:T23" xr:uid="{00000000-0001-0000-0300-000000000000}"/>
  <mergeCells count="22">
    <mergeCell ref="A4:B4"/>
    <mergeCell ref="A1:B1"/>
    <mergeCell ref="E1:O3"/>
    <mergeCell ref="P1:Q3"/>
    <mergeCell ref="A2:B2"/>
    <mergeCell ref="A3:B3"/>
    <mergeCell ref="A5:B5"/>
    <mergeCell ref="A6:B6"/>
    <mergeCell ref="A7:B7"/>
    <mergeCell ref="E9:F9"/>
    <mergeCell ref="G9:H9"/>
    <mergeCell ref="A15:R15"/>
    <mergeCell ref="A22:C22"/>
    <mergeCell ref="A25:C26"/>
    <mergeCell ref="B36:C36"/>
    <mergeCell ref="K9:L9"/>
    <mergeCell ref="M9:N9"/>
    <mergeCell ref="O9:P9"/>
    <mergeCell ref="Q9:Q10"/>
    <mergeCell ref="R9:R10"/>
    <mergeCell ref="A11:R11"/>
    <mergeCell ref="I9:J9"/>
  </mergeCells>
  <conditionalFormatting sqref="A11 A12:R14 A15 E25 I25 M25 A16:R22">
    <cfRule type="cellIs" dxfId="0" priority="1" operator="equal">
      <formula>0</formula>
    </cfRule>
  </conditionalFormatting>
  <printOptions horizontalCentered="1" verticalCentered="1"/>
  <pageMargins left="0.7" right="0.7" top="0.75" bottom="0.75" header="0.3" footer="0.3"/>
  <pageSetup paperSize="8" scale="34" orientation="landscape" verticalDpi="4294967292" r:id="rId1"/>
  <headerFooter>
    <oddHeader>&amp;C&amp;"Calibri,Normal"&amp;K000000MARCHE MULTITECHNIQUES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du site de service" ma:contentTypeID="0x010100E998BE136D1746878F324D44761EC4900037F4E9337EC846FBA07B95E4E55EDB2900D3ADA776E3BE41E28CE093FCAFC9F4B700EF3C8663818DBD4992A75C3481180C6B" ma:contentTypeVersion="2150" ma:contentTypeDescription="Ressource Documentaire pour les documents du site de service" ma:contentTypeScope="" ma:versionID="7144680911d949c2302c9db387797c7b">
  <xsd:schema xmlns:xsd="http://www.w3.org/2001/XMLSchema" xmlns:xs="http://www.w3.org/2001/XMLSchema" xmlns:p="http://schemas.microsoft.com/office/2006/metadata/properties" xmlns:ns2="e3057061-438c-4e64-bba9-94aa8fbf0255" xmlns:ns3="c49ccd54-1f9e-40ea-a70f-6a9eb5cd3467" xmlns:ns4="c5ce9861-88cd-4f74-bb84-6dcae220f612" targetNamespace="http://schemas.microsoft.com/office/2006/metadata/properties" ma:root="true" ma:fieldsID="cfea965adac05920367d8993f08f4793" ns2:_="" ns3:_="" ns4:_="">
    <xsd:import namespace="e3057061-438c-4e64-bba9-94aa8fbf0255"/>
    <xsd:import namespace="c49ccd54-1f9e-40ea-a70f-6a9eb5cd3467"/>
    <xsd:import namespace="c5ce9861-88cd-4f74-bb84-6dcae220f612"/>
    <xsd:element name="properties">
      <xsd:complexType>
        <xsd:sequence>
          <xsd:element name="documentManagement">
            <xsd:complexType>
              <xsd:all>
                <xsd:element ref="ns2:Pompidou_Status" minOccurs="0"/>
                <xsd:element ref="ns2:TaxCatchAll" minOccurs="0"/>
                <xsd:element ref="ns2:bbce6c1dda124754b9aa2b15d14272bd" minOccurs="0"/>
                <xsd:element ref="ns2:a16fa82b66eb4a07b0a3726040ccadec" minOccurs="0"/>
                <xsd:element ref="ns2:lf0233990cab442cb2bf33212adcbde4" minOccurs="0"/>
                <xsd:element ref="ns2:i1557dfc3fd54eb98320a3972978cefd" minOccurs="0"/>
                <xsd:element ref="ns2:TaxCatchAllLabel" minOccurs="0"/>
                <xsd:element ref="ns2:j00554c7031542329041a4f73893d6cd" minOccurs="0"/>
                <xsd:element ref="ns2:h9daa9866aa64707879ef2764a93b85c" minOccurs="0"/>
                <xsd:element ref="ns2:fc34c1b11f1f4b3f923d12b43e966820" minOccurs="0"/>
                <xsd:element ref="ns2:kb1ade25e6a04bd4b83bc7d85020e61f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4:SharedWithUsers" minOccurs="0"/>
                <xsd:element ref="ns4:SharedWithDetail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57061-438c-4e64-bba9-94aa8fbf0255" elementFormDefault="qualified">
    <xsd:import namespace="http://schemas.microsoft.com/office/2006/documentManagement/types"/>
    <xsd:import namespace="http://schemas.microsoft.com/office/infopath/2007/PartnerControls"/>
    <xsd:element name="Pompidou_Status" ma:index="15" nillable="true" ma:displayName="Statut" ma:default="0" ma:description="Remonter le document dans Autres ressources" ma:internalName="Pompidou_Status" ma:readOnly="false">
      <xsd:simpleType>
        <xsd:restriction base="dms:Boolean"/>
      </xsd:simpleType>
    </xsd:element>
    <xsd:element name="TaxCatchAll" ma:index="20" nillable="true" ma:displayName="Taxonomy Catch All Column" ma:hidden="true" ma:list="{b9458a81-7888-437d-bece-8e6d75f0ee8c}" ma:internalName="TaxCatchAll" ma:showField="CatchAllData" ma:web="e3057061-438c-4e64-bba9-94aa8fbf02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bbce6c1dda124754b9aa2b15d14272bd" ma:index="21" nillable="true" ma:taxonomy="true" ma:internalName="bbce6c1dda124754b9aa2b15d14272bd" ma:taxonomyFieldName="Pompidou_Ressources_Humaines" ma:displayName="Ressources Humaines" ma:readOnly="false" ma:fieldId="{bbce6c1d-da12-4754-b9aa-2b15d14272bd}" ma:taxonomyMulti="true" ma:sspId="2ea31d18-584b-43ee-80cc-a3ed2a2b83fc" ma:termSetId="7dcdc0ed-f08e-40ee-b642-378d7c104c14" ma:anchorId="0b9a881b-0caa-41f9-b989-e7d30bf35600" ma:open="false" ma:isKeyword="false">
      <xsd:complexType>
        <xsd:sequence>
          <xsd:element ref="pc:Terms" minOccurs="0" maxOccurs="1"/>
        </xsd:sequence>
      </xsd:complexType>
    </xsd:element>
    <xsd:element name="a16fa82b66eb4a07b0a3726040ccadec" ma:index="22" nillable="true" ma:taxonomy="true" ma:internalName="a16fa82b66eb4a07b0a3726040ccadec" ma:taxonomyFieldName="Pompidou_Ressources_Documentaire" ma:displayName="Catégories - Ressources Documentaires" ma:readOnly="false" ma:fieldId="{a16fa82b-66eb-4a07-b0a3-726040ccadec}" ma:taxonomyMulti="true" ma:sspId="2ea31d18-584b-43ee-80cc-a3ed2a2b83fc" ma:termSetId="7dcdc0ed-f08e-40ee-b642-378d7c104c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f0233990cab442cb2bf33212adcbde4" ma:index="23" nillable="true" ma:taxonomy="true" ma:internalName="lf0233990cab442cb2bf33212adcbde4" ma:taxonomyFieldName="pompidou_Editorial" ma:displayName="Editorial" ma:readOnly="false" ma:fieldId="{5f023399-0cab-442c-b2bf-33212adcbde4}" ma:taxonomyMulti="true" ma:sspId="2ea31d18-584b-43ee-80cc-a3ed2a2b83fc" ma:termSetId="7dcdc0ed-f08e-40ee-b642-378d7c104c14" ma:anchorId="36b8621e-f62d-4128-b56c-65d6716daf54" ma:open="false" ma:isKeyword="false">
      <xsd:complexType>
        <xsd:sequence>
          <xsd:element ref="pc:Terms" minOccurs="0" maxOccurs="1"/>
        </xsd:sequence>
      </xsd:complexType>
    </xsd:element>
    <xsd:element name="i1557dfc3fd54eb98320a3972978cefd" ma:index="24" nillable="true" ma:taxonomy="true" ma:internalName="i1557dfc3fd54eb98320a3972978cefd" ma:taxonomyFieldName="Pompidou_type_de_document" ma:displayName="Type de document" ma:readOnly="false" ma:fieldId="{21557dfc-3fd5-4eb9-8320-a3972978cefd}" ma:taxonomyMulti="true" ma:sspId="2ea31d18-584b-43ee-80cc-a3ed2a2b83fc" ma:termSetId="7dcdc0ed-f08e-40ee-b642-378d7c104c14" ma:anchorId="b3c22f4f-fb11-4ac2-8cf8-1146f4fe68d5" ma:open="false" ma:isKeyword="false">
      <xsd:complexType>
        <xsd:sequence>
          <xsd:element ref="pc:Terms" minOccurs="0" maxOccurs="1"/>
        </xsd:sequence>
      </xsd:complexType>
    </xsd:element>
    <xsd:element name="TaxCatchAllLabel" ma:index="25" nillable="true" ma:displayName="Taxonomy Catch All Column1" ma:hidden="true" ma:list="{b9458a81-7888-437d-bece-8e6d75f0ee8c}" ma:internalName="TaxCatchAllLabel" ma:readOnly="true" ma:showField="CatchAllDataLabel" ma:web="e3057061-438c-4e64-bba9-94aa8fbf02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00554c7031542329041a4f73893d6cd" ma:index="26" nillable="true" ma:taxonomy="true" ma:internalName="j00554c7031542329041a4f73893d6cd" ma:taxonomyFieldName="Pompidou_direction_destinataire" ma:displayName="Direction destinataire" ma:readOnly="false" ma:fieldId="{300554c7-0315-4232-9041-a4f73893d6cd}" ma:taxonomyMulti="true" ma:sspId="2ea31d18-584b-43ee-80cc-a3ed2a2b83fc" ma:termSetId="7dcdc0ed-f08e-40ee-b642-378d7c104c14" ma:anchorId="c1be7ee4-47cc-4f00-8592-262e1d4bbb02" ma:open="false" ma:isKeyword="false">
      <xsd:complexType>
        <xsd:sequence>
          <xsd:element ref="pc:Terms" minOccurs="0" maxOccurs="1"/>
        </xsd:sequence>
      </xsd:complexType>
    </xsd:element>
    <xsd:element name="h9daa9866aa64707879ef2764a93b85c" ma:index="27" nillable="true" ma:taxonomy="true" ma:internalName="h9daa9866aa64707879ef2764a93b85c" ma:taxonomyFieldName="Pompidou_direction_source" ma:displayName="Direction source" ma:readOnly="false" ma:fieldId="{19daa986-6aa6-4707-879e-f2764a93b85c}" ma:taxonomyMulti="true" ma:sspId="2ea31d18-584b-43ee-80cc-a3ed2a2b83fc" ma:termSetId="7dcdc0ed-f08e-40ee-b642-378d7c104c14" ma:anchorId="d1de0394-7534-44bc-84c1-c4c5591cc792" ma:open="false" ma:isKeyword="false">
      <xsd:complexType>
        <xsd:sequence>
          <xsd:element ref="pc:Terms" minOccurs="0" maxOccurs="1"/>
        </xsd:sequence>
      </xsd:complexType>
    </xsd:element>
    <xsd:element name="fc34c1b11f1f4b3f923d12b43e966820" ma:index="28" nillable="true" ma:taxonomy="true" ma:internalName="fc34c1b11f1f4b3f923d12b43e966820" ma:taxonomyFieldName="pompidou_document_mot_cle" ma:displayName="Mot clé" ma:readOnly="false" ma:fieldId="{fc34c1b1-1f1f-4b3f-923d-12b43e966820}" ma:taxonomyMulti="true" ma:sspId="2ea31d18-584b-43ee-80cc-a3ed2a2b83fc" ma:termSetId="88487d75-332a-4885-8aec-3b1320b75ed6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kb1ade25e6a04bd4b83bc7d85020e61f" ma:index="29" nillable="true" ma:taxonomy="true" ma:internalName="kb1ade25e6a04bd4b83bc7d85020e61f" ma:taxonomyFieldName="Pompidou_Evenementiel" ma:displayName="Evénementiel" ma:readOnly="false" ma:fieldId="{4b1ade25-e6a0-4bd4-b83b-c7d85020e61f}" ma:taxonomyMulti="true" ma:sspId="2ea31d18-584b-43ee-80cc-a3ed2a2b83fc" ma:termSetId="7dcdc0ed-f08e-40ee-b642-378d7c104c14" ma:anchorId="dffcb36d-634a-4185-bbe3-665d098401ae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ccd54-1f9e-40ea-a70f-6a9eb5cd34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1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e9861-88cd-4f74-bb84-6dcae220f612" elementFormDefault="qualified">
    <xsd:import namespace="http://schemas.microsoft.com/office/2006/documentManagement/types"/>
    <xsd:import namespace="http://schemas.microsoft.com/office/infopath/2007/PartnerControls"/>
    <xsd:element name="SharedWithUsers" ma:index="3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ype de contenu"/>
        <xsd:element ref="dc:title" minOccurs="0" maxOccurs="1" ma:index="3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mpidou_Status xmlns="e3057061-438c-4e64-bba9-94aa8fbf0255">false</Pompidou_Status>
    <TaxCatchAll xmlns="e3057061-438c-4e64-bba9-94aa8fbf0255" xsi:nil="true"/>
    <bbce6c1dda124754b9aa2b15d14272bd xmlns="e3057061-438c-4e64-bba9-94aa8fbf0255">
      <Terms xmlns="http://schemas.microsoft.com/office/infopath/2007/PartnerControls"/>
    </bbce6c1dda124754b9aa2b15d14272bd>
    <j00554c7031542329041a4f73893d6cd xmlns="e3057061-438c-4e64-bba9-94aa8fbf0255">
      <Terms xmlns="http://schemas.microsoft.com/office/infopath/2007/PartnerControls"/>
    </j00554c7031542329041a4f73893d6cd>
    <fc34c1b11f1f4b3f923d12b43e966820 xmlns="e3057061-438c-4e64-bba9-94aa8fbf0255">
      <Terms xmlns="http://schemas.microsoft.com/office/infopath/2007/PartnerControls"/>
    </fc34c1b11f1f4b3f923d12b43e966820>
    <h9daa9866aa64707879ef2764a93b85c xmlns="e3057061-438c-4e64-bba9-94aa8fbf0255">
      <Terms xmlns="http://schemas.microsoft.com/office/infopath/2007/PartnerControls"/>
    </h9daa9866aa64707879ef2764a93b85c>
    <a16fa82b66eb4a07b0a3726040ccadec xmlns="e3057061-438c-4e64-bba9-94aa8fbf0255">
      <Terms xmlns="http://schemas.microsoft.com/office/infopath/2007/PartnerControls"/>
    </a16fa82b66eb4a07b0a3726040ccadec>
    <i1557dfc3fd54eb98320a3972978cefd xmlns="e3057061-438c-4e64-bba9-94aa8fbf0255">
      <Terms xmlns="http://schemas.microsoft.com/office/infopath/2007/PartnerControls"/>
    </i1557dfc3fd54eb98320a3972978cefd>
    <lf0233990cab442cb2bf33212adcbde4 xmlns="e3057061-438c-4e64-bba9-94aa8fbf0255">
      <Terms xmlns="http://schemas.microsoft.com/office/infopath/2007/PartnerControls"/>
    </lf0233990cab442cb2bf33212adcbde4>
    <kb1ade25e6a04bd4b83bc7d85020e61f xmlns="e3057061-438c-4e64-bba9-94aa8fbf0255">
      <Terms xmlns="http://schemas.microsoft.com/office/infopath/2007/PartnerControls"/>
    </kb1ade25e6a04bd4b83bc7d85020e61f>
    <lcf76f155ced4ddcb4097134ff3c332f xmlns="c49ccd54-1f9e-40ea-a70f-6a9eb5cd346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F5CB17-93AD-4E3A-A298-22F9CF4099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08B1E9-3E05-4D75-A9C0-A340392720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057061-438c-4e64-bba9-94aa8fbf0255"/>
    <ds:schemaRef ds:uri="c49ccd54-1f9e-40ea-a70f-6a9eb5cd3467"/>
    <ds:schemaRef ds:uri="c5ce9861-88cd-4f74-bb84-6dcae220f6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2AAA06-C747-45F3-8394-7758FD8EA19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5ce9861-88cd-4f74-bb84-6dcae220f612"/>
    <ds:schemaRef ds:uri="http://purl.org/dc/elements/1.1/"/>
    <ds:schemaRef ds:uri="http://schemas.microsoft.com/office/2006/metadata/properties"/>
    <ds:schemaRef ds:uri="e3057061-438c-4e64-bba9-94aa8fbf0255"/>
    <ds:schemaRef ds:uri="c49ccd54-1f9e-40ea-a70f-6a9eb5cd346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9</vt:i4>
      </vt:variant>
    </vt:vector>
  </HeadingPairs>
  <TitlesOfParts>
    <vt:vector size="15" baseType="lpstr">
      <vt:lpstr>DPGF A REPORTER</vt:lpstr>
      <vt:lpstr>Feuil1</vt:lpstr>
      <vt:lpstr>DPGF CNAC - Année 1</vt:lpstr>
      <vt:lpstr>DPGF CNAC - Année 2</vt:lpstr>
      <vt:lpstr>DPGF CNAC - Année 3</vt:lpstr>
      <vt:lpstr>DPGF CNAC - Année 4</vt:lpstr>
      <vt:lpstr>'DPGF CNAC - Année 1'!Impression_des_titres</vt:lpstr>
      <vt:lpstr>'DPGF CNAC - Année 2'!Impression_des_titres</vt:lpstr>
      <vt:lpstr>'DPGF CNAC - Année 3'!Impression_des_titres</vt:lpstr>
      <vt:lpstr>'DPGF CNAC - Année 4'!Impression_des_titres</vt:lpstr>
      <vt:lpstr>'DPGF A REPORTER'!Zone_d_impression</vt:lpstr>
      <vt:lpstr>'DPGF CNAC - Année 1'!Zone_d_impression</vt:lpstr>
      <vt:lpstr>'DPGF CNAC - Année 2'!Zone_d_impression</vt:lpstr>
      <vt:lpstr>'DPGF CNAC - Année 3'!Zone_d_impression</vt:lpstr>
      <vt:lpstr>'DPGF CNAC - Année 4'!Zone_d_impression</vt:lpstr>
    </vt:vector>
  </TitlesOfParts>
  <Manager/>
  <Company>CAP FLUIDES CONSULTING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senelier.a@polylogis.fr</dc:creator>
  <cp:keywords/>
  <dc:description/>
  <cp:lastModifiedBy>WYKA-DURY Clémentine</cp:lastModifiedBy>
  <cp:revision/>
  <cp:lastPrinted>2025-10-23T10:34:53Z</cp:lastPrinted>
  <dcterms:created xsi:type="dcterms:W3CDTF">2016-10-05T09:50:54Z</dcterms:created>
  <dcterms:modified xsi:type="dcterms:W3CDTF">2025-10-23T10:35:57Z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0x010100E998BE136D1746878F324D44761EC4900037F4E9337EC846FBA07B95E4E55EDB2900D3ADA776E3BE41E28CE093FCAFC9F4B700EF3C8663818DBD4992A75C3481180C6B</vt:lpwstr>
  </property>
  <property fmtid="{D5CDD505-2E9C-101B-9397-08002B2CF9AE}" pid="3" name="pompidou_Editorial">
    <vt:lpwstr/>
  </property>
  <property fmtid="{D5CDD505-2E9C-101B-9397-08002B2CF9AE}" pid="4" name="MediaServiceImageTags">
    <vt:lpwstr/>
  </property>
  <property fmtid="{D5CDD505-2E9C-101B-9397-08002B2CF9AE}" pid="5" name="Pompidou_type_de_document">
    <vt:lpwstr/>
  </property>
  <property fmtid="{D5CDD505-2E9C-101B-9397-08002B2CF9AE}" pid="6" name="Pompidou_Ressources_Humaines">
    <vt:lpwstr/>
  </property>
  <property fmtid="{D5CDD505-2E9C-101B-9397-08002B2CF9AE}" pid="7" name="Pompidou_Ressources_Documentaire">
    <vt:lpwstr/>
  </property>
  <property fmtid="{D5CDD505-2E9C-101B-9397-08002B2CF9AE}" pid="8" name="pompidou_document_mot_cle">
    <vt:lpwstr/>
  </property>
  <property fmtid="{D5CDD505-2E9C-101B-9397-08002B2CF9AE}" pid="9" name="Pompidou_direction_destinataire">
    <vt:lpwstr/>
  </property>
  <property fmtid="{D5CDD505-2E9C-101B-9397-08002B2CF9AE}" pid="10" name="Pompidou_Evenementiel">
    <vt:lpwstr/>
  </property>
  <property fmtid="{D5CDD505-2E9C-101B-9397-08002B2CF9AE}" pid="11" name="Pompidou_direction_source">
    <vt:lpwstr/>
  </property>
</Properties>
</file>